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filesv\upload\mito\Documents\"/>
    </mc:Choice>
  </mc:AlternateContent>
  <xr:revisionPtr revIDLastSave="0" documentId="8_{43BCCD22-B1A3-4918-AA77-CEFE1BA8FF90}" xr6:coauthVersionLast="33" xr6:coauthVersionMax="33" xr10:uidLastSave="{00000000-0000-0000-0000-000000000000}"/>
  <bookViews>
    <workbookView xWindow="0" yWindow="0" windowWidth="15345" windowHeight="4380" tabRatio="72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AM35" i="9"/>
  <c r="C35"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CO34" i="9" l="1"/>
  <c r="CO35" i="9" s="1"/>
</calcChain>
</file>

<file path=xl/sharedStrings.xml><?xml version="1.0" encoding="utf-8"?>
<sst xmlns="http://schemas.openxmlformats.org/spreadsheetml/2006/main" count="1096" uniqueCount="563">
  <si>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</si>
  <si>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</si>
  <si>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</si>
  <si>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</si>
  <si>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</si>
  <si>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</si>
  <si>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</si>
  <si>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</si>
  <si>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</si>
  <si>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</si>
  <si>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</si>
  <si>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</si>
  <si>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</si>
  <si>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</si>
  <si>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</si>
  <si>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</si>
  <si>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</si>
  <si>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</si>
  <si>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</si>
  <si>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</si>
  <si>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</si>
  <si>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</si>
  <si>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</si>
  <si>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</si>
  <si>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</si>
  <si>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</si>
  <si>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</si>
  <si>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</si>
  <si>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</si>
  <si>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</si>
  <si>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</si>
  <si>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</si>
  <si>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</si>
  <si>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</si>
  <si>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</si>
  <si>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</si>
  <si>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</si>
  <si>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</si>
  <si>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</si>
  <si>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</si>
  <si>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</si>
  <si>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</si>
  <si>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</si>
  <si>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</si>
  <si>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</si>
  <si>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</si>
  <si>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</si>
  <si>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</si>
  <si>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</si>
  <si>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</si>
  <si>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</si>
  <si>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</si>
  <si>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</si>
  <si>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</si>
  <si>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</si>
  <si>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</si>
  <si>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</si>
  <si>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</si>
  <si>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</si>
  <si>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</si>
  <si>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</si>
  <si>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</si>
  <si>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</si>
  <si>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</si>
  <si>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</si>
  <si>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</si>
  <si>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</si>
  <si>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</si>
  <si>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</si>
  <si>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</si>
  <si>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</si>
  <si>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</si>
  <si>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</si>
  <si>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</si>
  <si>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</si>
  <si>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</si>
  <si>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</si>
  <si>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</si>
  <si>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</si>
  <si>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</si>
  <si>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</si>
  <si>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</si>
  <si>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</si>
  <si>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</si>
  <si>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</si>
  <si>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</si>
  <si>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</si>
  <si>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</si>
  <si>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</si>
  <si>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</si>
  <si>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</si>
  <si>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</si>
  <si>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</si>
  <si>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</si>
  <si>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</si>
  <si>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</si>
  <si>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</si>
  <si>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</si>
  <si>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</si>
  <si>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</si>
  <si>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</si>
  <si>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</si>
  <si>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</si>
  <si>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</si>
  <si>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</si>
  <si>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</si>
  <si>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</si>
  <si>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</si>
  <si>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</si>
  <si>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</si>
  <si>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</si>
  <si>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</si>
  <si>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</si>
  <si>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</si>
  <si>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</si>
  <si>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</si>
  <si>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</si>
  <si>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</si>
  <si>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</si>
  <si>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</si>
  <si>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</si>
  <si>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</si>
  <si>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</si>
  <si>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</si>
  <si>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</si>
  <si>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</si>
  <si>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</si>
  <si>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</si>
  <si>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</si>
  <si>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</si>
  <si>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</si>
  <si>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</si>
  <si>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</si>
  <si>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</si>
  <si>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</si>
  <si>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</si>
  <si>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</si>
  <si>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</si>
  <si>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</si>
  <si>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</si>
  <si>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</si>
  <si>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</si>
  <si>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</si>
  <si>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</si>
  <si>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</si>
  <si>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</si>
  <si>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</si>
  <si>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</si>
  <si>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</si>
  <si>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</si>
  <si>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</si>
  <si>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</si>
  <si>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</si>
  <si>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</si>
  <si>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</si>
  <si>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</si>
  <si>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</si>
  <si>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</si>
  <si>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</si>
  <si>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</si>
  <si>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</si>
  <si>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</si>
  <si>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</si>
  <si>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</si>
  <si>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</si>
  <si>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</si>
  <si>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</si>
  <si>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</si>
  <si>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</si>
  <si>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</si>
  <si>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</si>
  <si>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</si>
  <si>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</si>
  <si>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</si>
  <si>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</si>
  <si>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</si>
  <si>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</si>
  <si>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</si>
  <si>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</si>
  <si>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</si>
  <si>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</si>
  <si>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</si>
  <si>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</si>
  <si>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</si>
  <si>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</si>
  <si>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</si>
  <si>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</si>
  <si>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</si>
  <si>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</si>
  <si>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</si>
  <si>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</si>
  <si>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</si>
  <si>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</si>
  <si>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</si>
  <si>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</si>
  <si>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</si>
  <si>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</si>
  <si>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</si>
  <si>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北海道厚沢部町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</si>
  <si>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</si>
  <si>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</si>
  <si>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</si>
  <si>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</si>
  <si>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</si>
  <si>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</si>
  <si>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</si>
  <si>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</si>
  <si>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</si>
  <si>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</si>
  <si>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</si>
  <si>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</si>
  <si>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</si>
  <si>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</si>
  <si>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</si>
  <si>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</si>
  <si>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</si>
  <si>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</si>
  <si>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</si>
  <si>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</si>
  <si>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</si>
  <si>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</si>
  <si>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</si>
  <si>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</si>
  <si>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</si>
  <si>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</si>
  <si>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</si>
  <si>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</si>
  <si>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</si>
  <si>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</si>
  <si>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</si>
  <si>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</si>
  <si>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</si>
  <si>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</si>
  <si>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</si>
  <si>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</si>
  <si>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</si>
  <si>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</si>
  <si>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</si>
  <si>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</si>
  <si>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</si>
  <si>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</si>
  <si>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</si>
  <si>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</si>
  <si>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</si>
  <si>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</si>
  <si>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</si>
  <si>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</si>
  <si>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</si>
  <si>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</si>
  <si>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</si>
  <si>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</si>
  <si>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</si>
  <si>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</si>
  <si>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</si>
  <si>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</si>
  <si>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</si>
  <si>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</si>
  <si>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</si>
  <si>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</si>
  <si>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</si>
  <si>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</si>
  <si>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</si>
  <si>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</si>
  <si>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</si>
  <si>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</si>
  <si>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</si>
  <si>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</si>
  <si>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</si>
  <si>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</si>
  <si>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</si>
  <si>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</si>
  <si>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</si>
  <si>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</si>
  <si>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</si>
  <si>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</si>
  <si>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</si>
  <si>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</si>
  <si>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</si>
  <si>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</si>
  <si>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</si>
  <si>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</si>
  <si>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</si>
  <si>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</si>
  <si>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</si>
  <si>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</si>
  <si>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</si>
  <si>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</si>
  <si>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</si>
  <si>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</si>
  <si>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</si>
  <si>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</si>
  <si>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</si>
  <si>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</si>
  <si>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</si>
  <si>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</si>
  <si>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</si>
  <si>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</si>
  <si>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</si>
  <si>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</si>
  <si>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</si>
  <si>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</si>
  <si>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</si>
  <si>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</si>
  <si>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</si>
  <si>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</si>
  <si>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</si>
  <si>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</si>
  <si>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</si>
  <si>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</si>
  <si>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</si>
  <si>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</si>
  <si>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</si>
  <si>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</si>
  <si>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</si>
  <si>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</si>
  <si>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</si>
  <si>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</si>
  <si>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</si>
  <si>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</si>
  <si>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</si>
  <si>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</si>
  <si>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</si>
  <si>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</si>
  <si>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</si>
  <si>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</si>
  <si>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</si>
  <si>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</si>
  <si>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</si>
  <si>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</si>
  <si>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</si>
  <si>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</si>
  <si>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</si>
  <si>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</si>
  <si>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</si>
  <si>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</si>
  <si>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</si>
  <si>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</si>
  <si>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</si>
  <si>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</si>
  <si>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</si>
  <si>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</si>
  <si>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</si>
  <si>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</si>
  <si>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</si>
  <si>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</si>
  <si>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</si>
  <si>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</si>
  <si>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</si>
  <si>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北海道厚沢部町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</si>
  <si>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</si>
  <si>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</si>
  <si>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</si>
  <si>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</si>
  <si>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</si>
  <si>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</si>
  <si>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</si>
  <si>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</si>
  <si>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</si>
  <si>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</si>
  <si>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</si>
  <si>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</si>
  <si>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</si>
  <si>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</si>
  <si>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</si>
  <si>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</si>
  <si>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</si>
  <si>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</si>
  <si>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</si>
  <si>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</si>
  <si>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</si>
  <si>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</si>
  <si>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</si>
  <si>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</si>
  <si>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</si>
  <si>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</si>
  <si>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</si>
  <si>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</si>
  <si>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</si>
  <si>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</si>
  <si>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</si>
  <si>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</si>
  <si>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</si>
  <si>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</si>
  <si>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</si>
  <si>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</si>
  <si>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</si>
  <si>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</si>
  <si>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</si>
  <si>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</si>
  <si>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</si>
  <si>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</si>
  <si>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</si>
  <si>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</si>
  <si>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</si>
  <si>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</si>
  <si>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</si>
  <si>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</si>
  <si>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</si>
  <si>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</si>
  <si>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</si>
  <si>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</si>
  <si>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</si>
  <si>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</si>
  <si>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</si>
  <si>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</si>
  <si>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</si>
  <si>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</si>
  <si>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</si>
  <si>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</si>
  <si>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</si>
  <si>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</si>
  <si>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</si>
  <si>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</si>
  <si>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</si>
  <si>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</si>
  <si>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</si>
  <si>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</si>
  <si>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</si>
  <si>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</si>
  <si>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</si>
  <si>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</si>
  <si>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</si>
  <si>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</si>
  <si>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</si>
  <si>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</si>
  <si>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</si>
  <si>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</si>
  <si>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</si>
  <si>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</si>
  <si>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</si>
  <si>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</si>
  <si>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</si>
  <si>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</si>
  <si>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</si>
  <si>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</si>
  <si>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</si>
  <si>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</si>
  <si>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</si>
  <si>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</si>
  <si>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</si>
  <si>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</si>
  <si>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</si>
  <si>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</si>
  <si>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</si>
  <si>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</si>
  <si>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</si>
  <si>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</si>
  <si>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</si>
  <si>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</si>
  <si>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</si>
  <si>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</si>
  <si>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</si>
  <si>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</si>
  <si>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</si>
  <si>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</si>
  <si>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</si>
  <si>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</si>
  <si>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</si>
  <si>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</si>
  <si>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</si>
  <si>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</si>
  <si>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</si>
  <si>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</si>
  <si>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</si>
  <si>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</si>
  <si>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</si>
  <si>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</si>
  <si>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</si>
  <si>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</si>
  <si>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</si>
  <si>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</si>
  <si>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</si>
  <si>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</si>
  <si>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</si>
  <si>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</si>
  <si>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</si>
  <si>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</si>
  <si>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</si>
  <si>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</si>
  <si>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</si>
  <si>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</si>
  <si>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</si>
  <si>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</si>
  <si>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</si>
  <si>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</si>
  <si>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</si>
  <si>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</si>
  <si>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</si>
  <si>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</si>
  <si>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</si>
  <si>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</si>
  <si>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</si>
  <si>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</si>
  <si>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</si>
  <si>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</si>
  <si>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</si>
  <si>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</si>
  <si>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</si>
  <si>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</si>
  <si>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</si>
  <si>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</si>
  <si>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</si>
  <si>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</si>
  <si>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</si>
  <si>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</si>
  <si>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</si>
  <si>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</si>
  <si>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</si>
  <si>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</si>
  <si>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</si>
  <si>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</si>
  <si>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</si>
  <si>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</si>
  <si>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</si>
  <si>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</si>
  <si>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</si>
  <si>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</si>
  <si>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</si>
  <si>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</si>
  <si>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</si>
  <si>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</si>
  <si>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</si>
  <si>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</si>
  <si>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</si>
  <si>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</si>
  <si>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</si>
  <si>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4.46</t>
  </si>
  <si>
    <t>▲ 2.99</t>
  </si>
  <si>
    <t>▲ 0.68</t>
  </si>
  <si>
    <t>▲ 2.02</t>
  </si>
  <si>
    <t>▲ 5.70</t>
  </si>
  <si>
    <t>国民健康保険病院事業特別会計</t>
  </si>
  <si>
    <t>一般会計</t>
  </si>
  <si>
    <t>国民健康保険事業特別会計</t>
  </si>
  <si>
    <t>介護保険事業特別会計（保険事業勘定）</t>
  </si>
  <si>
    <t>簡易水道事業特別会計</t>
  </si>
  <si>
    <t>農業集落排水事業特別会計</t>
  </si>
  <si>
    <t>後期高齢者医療特別会計</t>
  </si>
  <si>
    <t>介護保険事業特別会計（サービス事業勘定）</t>
  </si>
  <si>
    <t>その他会計（赤字）</t>
  </si>
  <si>
    <t>その他会計（黒字）</t>
  </si>
  <si>
    <t>-</t>
    <phoneticPr fontId="2"/>
  </si>
  <si>
    <t>-</t>
    <phoneticPr fontId="2"/>
  </si>
  <si>
    <t>南部檜山衛生処理組合</t>
    <rPh sb="0" eb="2">
      <t>ナンブ</t>
    </rPh>
    <rPh sb="2" eb="4">
      <t>ヒヤマ</t>
    </rPh>
    <rPh sb="4" eb="6">
      <t>エイセイ</t>
    </rPh>
    <rPh sb="6" eb="8">
      <t>ショリ</t>
    </rPh>
    <rPh sb="8" eb="10">
      <t>クミアイ</t>
    </rPh>
    <phoneticPr fontId="2"/>
  </si>
  <si>
    <t>江差町ほか２町学校給食組合</t>
    <rPh sb="0" eb="3">
      <t>エサシチョウ</t>
    </rPh>
    <rPh sb="6" eb="7">
      <t>マチ</t>
    </rPh>
    <rPh sb="7" eb="9">
      <t>ガッコウ</t>
    </rPh>
    <rPh sb="9" eb="11">
      <t>キュウショク</t>
    </rPh>
    <rPh sb="11" eb="13">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</si>
  <si>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</si>
  <si>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</si>
  <si>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厚沢部町農業振興公社</t>
    <rPh sb="0" eb="4">
      <t>アッサブチョウ</t>
    </rPh>
    <rPh sb="4" eb="6">
      <t>ノウギョウ</t>
    </rPh>
    <rPh sb="6" eb="8">
      <t>シンコウ</t>
    </rPh>
    <rPh sb="8" eb="10">
      <t>コウシャ</t>
    </rPh>
    <phoneticPr fontId="2"/>
  </si>
  <si>
    <t>素敵な過疎づくり</t>
    <rPh sb="0" eb="2">
      <t>ステキ</t>
    </rPh>
    <rPh sb="3" eb="5">
      <t>カソ</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</si>
  <si>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</si>
  <si>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</si>
  <si>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</si>
  <si>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</si>
  <si>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</si>
  <si>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</si>
  <si>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</si>
  <si>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</si>
  <si>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</si>
  <si>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</si>
  <si>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</si>
  <si>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を充当可能財源が上回っており将来負担は発生しておらず、実質公債費比率については過去からの起債制限（実質公債費比率10％以下）により、類似団体平均より低い水準にある。今後も起債及び職員数の適正管理により将来負担の無い状況を継続し、引き続き水準を抑制する。
</t>
    <phoneticPr fontId="5"/>
  </si>
  <si>
    <t>有形固定資産減価償却率</t>
    <phoneticPr fontId="5"/>
  </si>
  <si>
    <t xml:space="preserve">固定資産台帳整備中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</si>
</sst>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3352-457E-8CBB-C5AAFFD1DB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283925</c:v>
                </c:pt>
                <c:pt idx="1">
                  <c:v>508927</c:v>
                </c:pt>
                <c:pt idx="2">
                  <c:v>159978</c:v>
                </c:pt>
                <c:pt idx="3">
                  <c:v>128396</c:v>
                </c:pt>
                <c:pt idx="4">
                  <c:v>238749</c:v>
                </c:pt>
              </c:numCache>
            </c:numRef>
          </c:val>
          <c:smooth val="0"/>
          <c:extLst>
            <c:ext xmlns:c16="http://schemas.microsoft.com/office/drawing/2014/chart" uri="{C3380CC4-5D6E-409C-BE32-E72D297353CC}">
              <c16:uniqueId val="{00000001-3352-457E-8CBB-C5AAFFD1DB68}"/>
            </c:ext>
          </c:extLst>
        </c:ser>
        <c:dLbls>
          <c:showLegendKey val="0"/>
          <c:showVal val="0"/>
          <c:showCatName val="0"/>
          <c:showSerName val="0"/>
          <c:showPercent val="0"/>
          <c:showBubbleSize val="0"/>
        </c:dLbls>
        <c:marker val="1"/>
        <c:smooth val="0"/>
        <c:axId val="31470336"/>
        <c:axId val="31471872"/>
      </c:lineChart>
      <c:catAx>
        <c:axId val="3147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1872"/>
        <c:crosses val="autoZero"/>
        <c:auto val="1"/>
        <c:lblAlgn val="ctr"/>
        <c:lblOffset val="100"/>
        <c:tickLblSkip val="1"/>
        <c:tickMarkSkip val="1"/>
        <c:noMultiLvlLbl val="0"/>
      </c:catAx>
      <c:valAx>
        <c:axId val="314718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2.57</c:v>
                </c:pt>
                <c:pt idx="1">
                  <c:v>2.98</c:v>
                </c:pt>
                <c:pt idx="2">
                  <c:v>2.56</c:v>
                </c:pt>
                <c:pt idx="3">
                  <c:v>2.56</c:v>
                </c:pt>
                <c:pt idx="4">
                  <c:v>2.52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42.84</c:v>
                </c:pt>
                <c:pt idx="1">
                  <c:v>39.46</c:v>
                </c:pt>
                <c:pt idx="2">
                  <c:v>40.880000000000003</c:v>
                </c:pt>
                <c:pt idx="3">
                  <c:v>37.56</c:v>
                </c:pt>
                <c:pt idx="4">
                  <c:v>32.799999999999997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585792"/>
        <c:axId val="2958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-2.99</c:v>
                </c:pt>
                <c:pt idx="2">
                  <c:v>-0.68</c:v>
                </c:pt>
                <c:pt idx="3">
                  <c:v>-2.02</c:v>
                </c:pt>
                <c:pt idx="4">
                  <c:v>-5.7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585792"/>
        <c:axId val="29587712"/>
      </c:lineChart>
      <c:catAx>
        <c:axId val="295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87712"/>
        <c:crosses val="autoZero"/>
        <c:auto val="1"/>
        <c:lblAlgn val="ctr"/>
        <c:lblOffset val="100"/>
        <c:tickLblSkip val="1"/>
        <c:tickMarkSkip val="1"/>
        <c:noMultiLvlLbl val="0"/>
      </c:catAx>
      <c:valAx>
        <c:axId val="295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0.02</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0.22</c:v>
                </c:pt>
                <c:pt idx="4">
                  <c:v>#N/A</c:v>
                </c:pt>
                <c:pt idx="5">
                  <c:v>7.0000000000000007E-2</c:v>
                </c:pt>
                <c:pt idx="6">
                  <c:v>#N/A</c:v>
                </c:pt>
                <c:pt idx="7">
                  <c:v>0.08</c:v>
                </c:pt>
                <c:pt idx="8">
                  <c:v>#N/A</c:v>
                </c:pt>
                <c:pt idx="9">
                  <c:v>0.13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0.25</c:v>
                </c:pt>
                <c:pt idx="2">
                  <c:v>#N/A</c:v>
                </c:pt>
                <c:pt idx="3">
                  <c:v>0.16</c:v>
                </c:pt>
                <c:pt idx="4">
                  <c:v>#N/A</c:v>
                </c:pt>
                <c:pt idx="5">
                  <c:v>0.23</c:v>
                </c:pt>
                <c:pt idx="6">
                  <c:v>#N/A</c:v>
                </c:pt>
                <c:pt idx="7">
                  <c:v>0.36</c:v>
                </c:pt>
                <c:pt idx="8">
                  <c:v>#N/A</c:v>
                </c:pt>
                <c:pt idx="9">
                  <c:v>0.19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1.18</c:v>
                </c:pt>
                <c:pt idx="2">
                  <c:v>#N/A</c:v>
                </c:pt>
                <c:pt idx="3">
                  <c:v>0.51</c:v>
                </c:pt>
                <c:pt idx="4">
                  <c:v>#N/A</c:v>
                </c:pt>
                <c:pt idx="5">
                  <c:v>0.53</c:v>
                </c:pt>
                <c:pt idx="6">
                  <c:v>#N/A</c:v>
                </c:pt>
                <c:pt idx="7">
                  <c:v>0.81</c:v>
                </c:pt>
                <c:pt idx="8">
                  <c:v>#N/A</c:v>
                </c:pt>
                <c:pt idx="9">
                  <c:v>1.2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2.57</c:v>
                </c:pt>
                <c:pt idx="2">
                  <c:v>#N/A</c:v>
                </c:pt>
                <c:pt idx="3">
                  <c:v>2.97</c:v>
                </c:pt>
                <c:pt idx="4">
                  <c:v>#N/A</c:v>
                </c:pt>
                <c:pt idx="5">
                  <c:v>2.56</c:v>
                </c:pt>
                <c:pt idx="6">
                  <c:v>#N/A</c:v>
                </c:pt>
                <c:pt idx="7">
                  <c:v>2.56</c:v>
                </c:pt>
                <c:pt idx="8">
                  <c:v>#N/A</c:v>
                </c:pt>
                <c:pt idx="9">
                  <c:v>2.5099999999999998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c:v>
                </c:pt>
                <c:pt idx="2">
                  <c:v>#N/A</c:v>
                </c:pt>
                <c:pt idx="3">
                  <c:v>4.53</c:v>
                </c:pt>
                <c:pt idx="4">
                  <c:v>#N/A</c:v>
                </c:pt>
                <c:pt idx="5">
                  <c:v>4.99</c:v>
                </c:pt>
                <c:pt idx="6">
                  <c:v>#N/A</c:v>
                </c:pt>
                <c:pt idx="7">
                  <c:v>4.95</c:v>
                </c:pt>
                <c:pt idx="8">
                  <c:v>#N/A</c:v>
                </c:pt>
                <c:pt idx="9">
                  <c:v>5.65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944192"/>
        <c:axId val="107950080"/>
      </c:barChart>
      <c:catAx>
        <c:axId val="1079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50080"/>
        <c:crosses val="autoZero"/>
        <c:auto val="1"/>
        <c:lblAlgn val="ctr"/>
        <c:lblOffset val="100"/>
        <c:tickLblSkip val="1"/>
        <c:tickMarkSkip val="1"/>
        <c:noMultiLvlLbl val="0"/>
      </c:catAx>
      <c:valAx>
        <c:axId val="10795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4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314</c:v>
                </c:pt>
                <c:pt idx="5">
                  <c:v>322</c:v>
                </c:pt>
                <c:pt idx="8">
                  <c:v>328</c:v>
                </c:pt>
                <c:pt idx="11">
                  <c:v>342</c:v>
                </c:pt>
                <c:pt idx="14">
                  <c:v>338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10</c:v>
                </c:pt>
                <c:pt idx="6">
                  <c:v>9</c:v>
                </c:pt>
                <c:pt idx="9">
                  <c:v>9</c:v>
                </c:pt>
                <c:pt idx="12">
                  <c:v>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c:v>
                </c:pt>
                <c:pt idx="3">
                  <c:v>71</c:v>
                </c:pt>
                <c:pt idx="6">
                  <c:v>79</c:v>
                </c:pt>
                <c:pt idx="9">
                  <c:v>65</c:v>
                </c:pt>
                <c:pt idx="12">
                  <c:v>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335</c:v>
                </c:pt>
                <c:pt idx="3">
                  <c:v>326</c:v>
                </c:pt>
                <c:pt idx="6">
                  <c:v>349</c:v>
                </c:pt>
                <c:pt idx="9">
                  <c:v>367</c:v>
                </c:pt>
                <c:pt idx="12">
                  <c:v>386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311360"/>
        <c:axId val="3131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111</c:v>
                </c:pt>
                <c:pt idx="2">
                  <c:v>#N/A</c:v>
                </c:pt>
                <c:pt idx="3">
                  <c:v>#N/A</c:v>
                </c:pt>
                <c:pt idx="4">
                  <c:v>85</c:v>
                </c:pt>
                <c:pt idx="5">
                  <c:v>#N/A</c:v>
                </c:pt>
                <c:pt idx="6">
                  <c:v>#N/A</c:v>
                </c:pt>
                <c:pt idx="7">
                  <c:v>110</c:v>
                </c:pt>
                <c:pt idx="8">
                  <c:v>#N/A</c:v>
                </c:pt>
                <c:pt idx="9">
                  <c:v>#N/A</c:v>
                </c:pt>
                <c:pt idx="10">
                  <c:v>100</c:v>
                </c:pt>
                <c:pt idx="11">
                  <c:v>#N/A</c:v>
                </c:pt>
                <c:pt idx="12">
                  <c:v>#N/A</c:v>
                </c:pt>
                <c:pt idx="13">
                  <c:v>129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311360"/>
        <c:axId val="31313280"/>
      </c:lineChart>
      <c:catAx>
        <c:axId val="313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13280"/>
        <c:crosses val="autoZero"/>
        <c:auto val="1"/>
        <c:lblAlgn val="ctr"/>
        <c:lblOffset val="100"/>
        <c:tickLblSkip val="1"/>
        <c:tickMarkSkip val="1"/>
        <c:noMultiLvlLbl val="0"/>
      </c:catAx>
      <c:valAx>
        <c:axId val="3131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1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3275</c:v>
                </c:pt>
                <c:pt idx="5">
                  <c:v>3224</c:v>
                </c:pt>
                <c:pt idx="8">
                  <c:v>3196</c:v>
                </c:pt>
                <c:pt idx="11">
                  <c:v>3148</c:v>
                </c:pt>
                <c:pt idx="14">
                  <c:v>3475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3791</c:v>
                </c:pt>
                <c:pt idx="5">
                  <c:v>4115</c:v>
                </c:pt>
                <c:pt idx="8">
                  <c:v>4342</c:v>
                </c:pt>
                <c:pt idx="11">
                  <c:v>4687</c:v>
                </c:pt>
                <c:pt idx="14">
                  <c:v>4689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965</c:v>
                </c:pt>
                <c:pt idx="3">
                  <c:v>935</c:v>
                </c:pt>
                <c:pt idx="6">
                  <c:v>957</c:v>
                </c:pt>
                <c:pt idx="9">
                  <c:v>1015</c:v>
                </c:pt>
                <c:pt idx="12">
                  <c:v>801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c:v>
                </c:pt>
                <c:pt idx="3">
                  <c:v>7</c:v>
                </c:pt>
                <c:pt idx="6">
                  <c:v>10</c:v>
                </c:pt>
                <c:pt idx="9">
                  <c:v>9</c:v>
                </c:pt>
                <c:pt idx="12">
                  <c:v>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821</c:v>
                </c:pt>
                <c:pt idx="3">
                  <c:v>750</c:v>
                </c:pt>
                <c:pt idx="6">
                  <c:v>729</c:v>
                </c:pt>
                <c:pt idx="9">
                  <c:v>628</c:v>
                </c:pt>
                <c:pt idx="12">
                  <c:v>601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121</c:v>
                </c:pt>
                <c:pt idx="3">
                  <c:v>113</c:v>
                </c:pt>
                <c:pt idx="6">
                  <c:v>105</c:v>
                </c:pt>
                <c:pt idx="9">
                  <c:v>97</c:v>
                </c:pt>
                <c:pt idx="12">
                  <c:v>89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2907</c:v>
                </c:pt>
                <c:pt idx="3">
                  <c:v>2873</c:v>
                </c:pt>
                <c:pt idx="6">
                  <c:v>2875</c:v>
                </c:pt>
                <c:pt idx="9">
                  <c:v>2853</c:v>
                </c:pt>
                <c:pt idx="12">
                  <c:v>3206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0870528"/>
        <c:axId val="9087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0870528"/>
        <c:axId val="90872448"/>
      </c:lineChart>
      <c:catAx>
        <c:axId val="908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872448"/>
        <c:crosses val="autoZero"/>
        <c:auto val="1"/>
        <c:lblAlgn val="ctr"/>
        <c:lblOffset val="100"/>
        <c:tickLblSkip val="1"/>
        <c:tickMarkSkip val="1"/>
        <c:noMultiLvlLbl val="0"/>
      </c:catAx>
      <c:valAx>
        <c:axId val="9087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{698FEBD7-9AE1-4C81-866E-AB407112CEA2}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{B0E1C6E3-0FF7-4C4F-93CD-AFED0D34B317}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{D399552D-73E2-4D37-B616-024BF65E1192}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{C6414229-920A-4531-866A-67054D842BA8}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{17AA850E-1ED7-498A-80CE-8AFA7D6BBF85}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51.2</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{7ABFBF70-6A51-4BAC-B19A-B5306BDA49AD}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{DFD7BE91-0700-4BE4-8725-C554781DB0A7}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{821CF71F-597A-46A4-AB5B-152B55DEB570}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{4CF6866F-90E8-49D2-AFD9-C510B77DD0DA}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{A366ACE3-7D34-41C5-9E10-ED957D104A50}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053632"/>
        <c:axId val="108055552"/>
      </c:scatterChart>
      <c:valAx>
        <c:axId val="10805363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55552"/>
        <c:crosses val="autoZero"/>
        <c:crossBetween val="midCat"/>
      </c:valAx>
      <c:valAx>
        <c:axId val="108055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05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{F2E3C2F0-D853-4654-8DFC-EA2F58526E82}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{18BB599D-4EFD-4D73-95CE-A4A75B98B864}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{FA80305A-7C08-4BE1-B6BC-1D65E0E284D1}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{CB70D57B-96E0-4FA1-AA91-3F505B84614D}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{DF8E6CC2-3609-458B-AF61-EFA2CE44138B}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4.0999999999999996</c:v>
                </c:pt>
                <c:pt idx="2">
                  <c:v>3.9</c:v>
                </c:pt>
                <c:pt idx="3">
                  <c:v>3.8</c:v>
                </c:pt>
                <c:pt idx="4">
                  <c:v>4.4000000000000004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{745D9930-BE57-4F68-AC72-7BACDEA4E015}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{25887E90-ADBA-4503-A74A-5CF3AD687E68}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{9A143A51-655E-453F-B0A1-8284D53A262C}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{EF36515C-1B6A-4746-9B63-5562113567EE}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{6928FB83-F8A8-4950-992D-4949C4C00BF9}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504192"/>
        <c:axId val="108506112"/>
      </c:scatterChart>
      <c:valAx>
        <c:axId val="1085041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06112"/>
        <c:crosses val="autoZero"/>
        <c:crossBetween val="midCat"/>
      </c:valAx>
      <c:valAx>
        <c:axId val="108506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04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月末</a:t>
          </a:r>
          <a:r>
            <a:rPr kumimoji="1" lang="en-US" altLang="ja-JP" sz="1300">
              <a:latin typeface="ＭＳ Ｐゴシック"/>
            </a:rPr>
            <a:t>40.2</a:t>
          </a:r>
          <a:r>
            <a:rPr kumimoji="1" lang="ja-JP" altLang="en-US" sz="1300">
              <a:latin typeface="ＭＳ Ｐゴシック"/>
            </a:rPr>
            <a:t>％）に加え、基幹産業である農業においては農家戸数の減少が進み、その他に町内に中心となる産業がないことから財政基盤が弱く、類似団体平均を僅かに下回っている。</a:t>
          </a:r>
          <a:endParaRPr kumimoji="1" lang="en-US" altLang="ja-JP" sz="1300">
            <a:latin typeface="ＭＳ Ｐゴシック"/>
          </a:endParaRPr>
        </a:p>
        <a:p>
          <a:r>
            <a:rPr kumimoji="1" lang="ja-JP" altLang="en-US" sz="1300">
              <a:latin typeface="ＭＳ Ｐゴシック"/>
            </a:rPr>
            <a:t>これまでどおり歳出の徹底的な見直し図りながら、税及び負担金等の徴収強化（収入未済額：対前年度比減（毎年度）、税徴収率：</a:t>
          </a:r>
          <a:r>
            <a:rPr kumimoji="1" lang="en-US" altLang="ja-JP" sz="1300">
              <a:latin typeface="ＭＳ Ｐゴシック"/>
            </a:rPr>
            <a:t>96</a:t>
          </a:r>
          <a:r>
            <a:rPr kumimoji="1" lang="ja-JP" altLang="en-US" sz="1300">
              <a:latin typeface="ＭＳ Ｐゴシック"/>
            </a:rPr>
            <a:t>％維持）を目標として歳入の確保に努める。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a:rPr>
            <a:t>10</a:t>
          </a:r>
          <a:r>
            <a:rPr kumimoji="1" lang="ja-JP" altLang="en-US" sz="1300">
              <a:latin typeface="ＭＳ Ｐゴシック"/>
            </a:rPr>
            <a:t>％以内に保つよう財政運営を行っており問題はない。引き続き、義務的経費の削減に努め、現在の水準を維持する。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16873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51344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0196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62</xdr:row>
      <xdr:rowOff>51344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15815"/>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61</xdr:row>
      <xdr:rowOff>46990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15815"/>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137523</xdr:rowOff>
    </xdr:from>
    <xdr:to>
      <xdr:col>7</xdr:col>
      <xdr:colOff>203200</xdr:colOff>
      <xdr:row>62</xdr:row>
      <xdr:rowOff>67673</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154050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544</xdr:rowOff>
    </xdr:from>
    <xdr:to>
      <xdr:col>4</xdr:col>
      <xdr:colOff>533400</xdr:colOff>
      <xdr:row>62</xdr:row>
      <xdr:rowOff>102144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112321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過去からの人件費抑制により、類似団体と比較し低い水準である。今後も人員配置、給与制度の適正化を継続し現行水準を維持する。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36202</xdr:rowOff>
    </xdr:from>
    <xdr:to>
      <xdr:col>7</xdr:col>
      <xdr:colOff>152400</xdr:colOff>
      <xdr:row>82</xdr:row>
      <xdr:rowOff>44376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5102"/>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9725</xdr:rowOff>
    </xdr:from>
    <xdr:to>
      <xdr:col>6</xdr:col>
      <xdr:colOff>0</xdr:colOff>
      <xdr:row>82</xdr:row>
      <xdr:rowOff>36202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8625"/>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9725</xdr:rowOff>
    </xdr:from>
    <xdr:to>
      <xdr:col>4</xdr:col>
      <xdr:colOff>482600</xdr:colOff>
      <xdr:row>82</xdr:row>
      <xdr:rowOff>11230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6862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169914</xdr:rowOff>
    </xdr:from>
    <xdr:to>
      <xdr:col>3</xdr:col>
      <xdr:colOff>279400</xdr:colOff>
      <xdr:row>82</xdr:row>
      <xdr:rowOff>11230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7364"/>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165026</xdr:rowOff>
    </xdr:from>
    <xdr:to>
      <xdr:col>7</xdr:col>
      <xdr:colOff>203200</xdr:colOff>
      <xdr:row>82</xdr:row>
      <xdr:rowOff>95176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0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10103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313,356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156852</xdr:rowOff>
    </xdr:from>
    <xdr:to>
      <xdr:col>6</xdr:col>
      <xdr:colOff>50800</xdr:colOff>
      <xdr:row>82</xdr:row>
      <xdr:rowOff>87002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0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97179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306,243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130375</xdr:rowOff>
    </xdr:from>
    <xdr:to>
      <xdr:col>4</xdr:col>
      <xdr:colOff>533400</xdr:colOff>
      <xdr:row>82</xdr:row>
      <xdr:rowOff>60525</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70702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131880</xdr:rowOff>
    </xdr:from>
    <xdr:to>
      <xdr:col>3</xdr:col>
      <xdr:colOff>330200</xdr:colOff>
      <xdr:row>82</xdr:row>
      <xdr:rowOff>62030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72207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119114</xdr:rowOff>
    </xdr:from>
    <xdr:to>
      <xdr:col>2</xdr:col>
      <xdr:colOff>127000</xdr:colOff>
      <xdr:row>82</xdr:row>
      <xdr:rowOff>49264</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59441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系は過去から低い水準を維持しており、さらに、国の基準を上回る昇格（わたり）、特別昇給制度も廃止済みであり、独自削減を行わなくとも類似団体平均と同程度の指数で推移している。今後も人事院勧告を基本とした給与体系とすることで類似団体と同程度の指数で推移することが予測さ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143827</xdr:rowOff>
    </xdr:from>
    <xdr:to>
      <xdr:col>24</xdr:col>
      <xdr:colOff>558800</xdr:colOff>
      <xdr:row>86</xdr:row>
      <xdr:rowOff>155893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88852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95568</xdr:rowOff>
    </xdr:from>
    <xdr:to>
      <xdr:col>22</xdr:col>
      <xdr:colOff>203200</xdr:colOff>
      <xdr:row>86</xdr:row>
      <xdr:rowOff>131763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402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95568</xdr:rowOff>
    </xdr:from>
    <xdr:to>
      <xdr:col>21</xdr:col>
      <xdr:colOff>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40268"/>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148925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06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93027</xdr:rowOff>
    </xdr:from>
    <xdr:to>
      <xdr:col>24</xdr:col>
      <xdr:colOff>609600</xdr:colOff>
      <xdr:row>87</xdr:row>
      <xdr:rowOff>23177</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109554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105093</xdr:rowOff>
    </xdr:from>
    <xdr:to>
      <xdr:col>23</xdr:col>
      <xdr:colOff>457200</xdr:colOff>
      <xdr:row>87</xdr:row>
      <xdr:rowOff>35243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45420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80963</xdr:rowOff>
    </xdr:from>
    <xdr:to>
      <xdr:col>22</xdr:col>
      <xdr:colOff>254000</xdr:colOff>
      <xdr:row>87</xdr:row>
      <xdr:rowOff>11113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44768</xdr:rowOff>
    </xdr:from>
    <xdr:to>
      <xdr:col>21</xdr:col>
      <xdr:colOff>50800</xdr:colOff>
      <xdr:row>86</xdr:row>
      <xdr:rowOff>146368</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156545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49213</xdr:rowOff>
    </xdr:from>
    <xdr:to>
      <xdr:col>19</xdr:col>
      <xdr:colOff>533400</xdr:colOff>
      <xdr:row>89</xdr:row>
      <xdr:rowOff>150813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135590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159804</xdr:rowOff>
    </xdr:from>
    <xdr:to>
      <xdr:col>24</xdr:col>
      <xdr:colOff>558800</xdr:colOff>
      <xdr:row>60</xdr:row>
      <xdr:rowOff>171386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44680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152565</xdr:rowOff>
    </xdr:from>
    <xdr:to>
      <xdr:col>23</xdr:col>
      <xdr:colOff>406400</xdr:colOff>
      <xdr:row>60</xdr:row>
      <xdr:rowOff>171386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3956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133503</xdr:rowOff>
    </xdr:from>
    <xdr:to>
      <xdr:col>22</xdr:col>
      <xdr:colOff>203200</xdr:colOff>
      <xdr:row>60</xdr:row>
      <xdr:rowOff>152565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420503"/>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133503</xdr:rowOff>
    </xdr:from>
    <xdr:to>
      <xdr:col>21</xdr:col>
      <xdr:colOff>0</xdr:colOff>
      <xdr:row>60</xdr:row>
      <xdr:rowOff>134226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420503"/>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109004</xdr:rowOff>
    </xdr:from>
    <xdr:to>
      <xdr:col>24</xdr:col>
      <xdr:colOff>609600</xdr:colOff>
      <xdr:row>61</xdr:row>
      <xdr:rowOff>39154</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125531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120586</xdr:rowOff>
    </xdr:from>
    <xdr:to>
      <xdr:col>23</xdr:col>
      <xdr:colOff>457200</xdr:colOff>
      <xdr:row>61</xdr:row>
      <xdr:rowOff>50736</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4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60913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101765</xdr:rowOff>
    </xdr:from>
    <xdr:to>
      <xdr:col>22</xdr:col>
      <xdr:colOff>254000</xdr:colOff>
      <xdr:row>61</xdr:row>
      <xdr:rowOff>31915</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42092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82703</xdr:rowOff>
    </xdr:from>
    <xdr:to>
      <xdr:col>21</xdr:col>
      <xdr:colOff>50800</xdr:colOff>
      <xdr:row>61</xdr:row>
      <xdr:rowOff>12853</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23030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83426</xdr:rowOff>
    </xdr:from>
    <xdr:to>
      <xdr:col>19</xdr:col>
      <xdr:colOff>533400</xdr:colOff>
      <xdr:row>61</xdr:row>
      <xdr:rowOff>13576</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23753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過去からの起債制限（実質公債費比率</a:t>
          </a:r>
          <a:r>
            <a:rPr kumimoji="1" lang="en-US" altLang="ja-JP" sz="1300">
              <a:latin typeface="ＭＳ Ｐゴシック"/>
            </a:rPr>
            <a:t>10</a:t>
          </a:r>
          <a:r>
            <a:rPr kumimoji="1" lang="ja-JP" altLang="en-US" sz="1300">
              <a:latin typeface="ＭＳ Ｐゴシック"/>
            </a:rPr>
            <a:t>％以下）により類似団体平均より低い水準にあり、引き続き水準を抑制する。</a:t>
          </a: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98044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73914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2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83566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3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83566</xdr:rowOff>
    </xdr:from>
    <xdr:to>
      <xdr:col>21</xdr:col>
      <xdr:colOff>0</xdr:colOff>
      <xdr:row>40</xdr:row>
      <xdr:rowOff>131826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415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32766</xdr:rowOff>
    </xdr:from>
    <xdr:to>
      <xdr:col>21</xdr:col>
      <xdr:colOff>50800</xdr:colOff>
      <xdr:row>40</xdr:row>
      <xdr:rowOff>134366</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144543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81026</xdr:rowOff>
    </xdr:from>
    <xdr:to>
      <xdr:col>19</xdr:col>
      <xdr:colOff>533400</xdr:colOff>
      <xdr:row>41</xdr:row>
      <xdr:rowOff>11176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21353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過去からのラスパイレス指数の抑制、行財政改革による対象不補充、手当の大幅削減（管理職手当、特殊勤務手当）により類似団体と比較し低い水準を保っている。</a:t>
          </a:r>
        </a:p>
        <a:p>
          <a:r>
            <a:rPr kumimoji="1" lang="ja-JP" altLang="en-US" sz="1300">
              <a:latin typeface="ＭＳ Ｐゴシック"/>
            </a:rPr>
            <a:t>今後は現行水準を基本とした定員適正化に努める。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14986</xdr:rowOff>
    </xdr:from>
    <xdr:to>
      <xdr:col>4</xdr:col>
      <xdr:colOff>346075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57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xdr:rowOff>
    </xdr:from>
    <xdr:to>
      <xdr:col>3</xdr:col>
      <xdr:colOff>142875</xdr:colOff>
      <xdr:row>35</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73914</xdr:rowOff>
    </xdr:from>
    <xdr:to>
      <xdr:col>4</xdr:col>
      <xdr:colOff>396875</xdr:colOff>
      <xdr:row>36</xdr:row>
      <xdr:rowOff>4064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135636</xdr:rowOff>
    </xdr:from>
    <xdr:to>
      <xdr:col>3</xdr:col>
      <xdr:colOff>193675</xdr:colOff>
      <xdr:row>35</xdr:row>
      <xdr:rowOff>65786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163068</xdr:rowOff>
    </xdr:from>
    <xdr:to>
      <xdr:col>1</xdr:col>
      <xdr:colOff>676275</xdr:colOff>
      <xdr:row>35</xdr:row>
      <xdr:rowOff>93218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103395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類似団体平均程度の数値で推移しているが、面積が広い本町は小中学校・保育所などを３地区に有しているなど、きめ細やかな行政サービスを提供してきたため必要な物件費の比率も高い。</a:t>
          </a:r>
          <a:endParaRPr kumimoji="1" lang="en-US" altLang="ja-JP" sz="1300">
            <a:latin typeface="ＭＳ Ｐゴシック"/>
          </a:endParaRPr>
        </a:p>
        <a:p>
          <a:r>
            <a:rPr kumimoji="1" lang="ja-JP" altLang="en-US" sz="1300">
              <a:latin typeface="ＭＳ Ｐゴシック"/>
            </a:rPr>
            <a:t>平成３０年度からは３つの中学校を１校に統合し、保育所についても順次統合を進め、その他町民サービスの低下に繋がらない分野の経費圧縮を図る。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a:rPr>
            <a:t>4</a:t>
          </a:r>
          <a:r>
            <a:rPr kumimoji="1" lang="ja-JP" altLang="en-US" sz="1300">
              <a:latin typeface="ＭＳ Ｐゴシック"/>
            </a:rPr>
            <a:t>分の３が国・道の負担であるため実質の財政負担は少ない。</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推移している。維持補修費では豪雪地帯かつ面積が広く、除雪費の増減により数値が大きく異なる。また繰出金については農業集落排水事業の加入戸数が伸びず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55</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72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55</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86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120142</xdr:rowOff>
    </xdr:from>
    <xdr:to>
      <xdr:col>21</xdr:col>
      <xdr:colOff>361950</xdr:colOff>
      <xdr:row>55</xdr:row>
      <xdr:rowOff>156718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120142</xdr:rowOff>
    </xdr:from>
    <xdr:to>
      <xdr:col>20</xdr:col>
      <xdr:colOff>158750</xdr:colOff>
      <xdr:row>55</xdr:row>
      <xdr:rowOff>165862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92202</xdr:rowOff>
    </xdr:from>
    <xdr:to>
      <xdr:col>24</xdr:col>
      <xdr:colOff>82550</xdr:colOff>
      <xdr:row>56</xdr:row>
      <xdr:rowOff>22352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108729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105918</xdr:rowOff>
    </xdr:from>
    <xdr:to>
      <xdr:col>21</xdr:col>
      <xdr:colOff>412750</xdr:colOff>
      <xdr:row>56</xdr:row>
      <xdr:rowOff>36068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46245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類似団体平均より高い要因は、各一部事務組合（消防・衛生処理・給食）の負担が大きく全体の</a:t>
          </a:r>
          <a:r>
            <a:rPr kumimoji="1" lang="en-US" altLang="ja-JP" sz="1300">
              <a:latin typeface="ＭＳ Ｐゴシック"/>
            </a:rPr>
            <a:t>8</a:t>
          </a:r>
          <a:r>
            <a:rPr kumimoji="1" lang="ja-JP" altLang="en-US" sz="1300">
              <a:latin typeface="ＭＳ Ｐゴシック"/>
            </a:rPr>
            <a:t>割以上を占めているためであ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809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80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ない。</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7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134637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公債費以外の経費は人件費を抑制することにより、類似団体平均を大きく下回っている。今後も人件費の適正化により類似団体平均より低い水準を維持する。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151493</xdr:rowOff>
    </xdr:from>
    <xdr:to>
      <xdr:col>24</xdr:col>
      <xdr:colOff>31750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02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151493</xdr:rowOff>
    </xdr:from>
    <xdr:to>
      <xdr:col>22</xdr:col>
      <xdr:colOff>565150</xdr:colOff>
      <xdr:row>76</xdr:row>
      <xdr:rowOff>68218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024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30662</xdr:rowOff>
    </xdr:from>
    <xdr:to>
      <xdr:col>21</xdr:col>
      <xdr:colOff>361950</xdr:colOff>
      <xdr:row>76</xdr:row>
      <xdr:rowOff>68218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8941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30662</xdr:rowOff>
    </xdr:from>
    <xdr:to>
      <xdr:col>20</xdr:col>
      <xdr:colOff>158750</xdr:colOff>
      <xdr:row>75</xdr:row>
      <xdr:rowOff>102507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894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100693</xdr:rowOff>
    </xdr:from>
    <xdr:to>
      <xdr:col>22</xdr:col>
      <xdr:colOff>615950</xdr:colOff>
      <xdr:row>76</xdr:row>
      <xdr:rowOff>30843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41020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17418</xdr:rowOff>
    </xdr:from>
    <xdr:to>
      <xdr:col>21</xdr:col>
      <xdr:colOff>412750</xdr:colOff>
      <xdr:row>76</xdr:row>
      <xdr:rowOff>119018</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129194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151312</xdr:rowOff>
    </xdr:from>
    <xdr:to>
      <xdr:col>20</xdr:col>
      <xdr:colOff>209550</xdr:colOff>
      <xdr:row>75</xdr:row>
      <xdr:rowOff>81462</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91639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51707</xdr:rowOff>
    </xdr:from>
    <xdr:to>
      <xdr:col>19</xdr:col>
      <xdr:colOff>6350</xdr:colOff>
      <xdr:row>75</xdr:row>
      <xdr:rowOff>153307</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163484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北海道厚沢部町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76011</xdr:rowOff>
    </xdr:from>
    <xdr:to>
      <xdr:col>4</xdr:col>
      <xdr:colOff>1117600</xdr:colOff>
      <xdr:row>17</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38286"/>
          <a:ext cx="6477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76011</xdr:rowOff>
    </xdr:from>
    <xdr:to>
      <xdr:col>4</xdr:col>
      <xdr:colOff>469900</xdr:colOff>
      <xdr:row>17</xdr:row>
      <xdr:rowOff>84468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8286"/>
          <a:ext cx="698500" cy="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84468</xdr:rowOff>
    </xdr:from>
    <xdr:to>
      <xdr:col>3</xdr:col>
      <xdr:colOff>904875</xdr:colOff>
      <xdr:row>17</xdr:row>
      <xdr:rowOff>104347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6743"/>
          <a:ext cx="698500" cy="19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104347</xdr:rowOff>
    </xdr:from>
    <xdr:to>
      <xdr:col>3</xdr:col>
      <xdr:colOff>206375</xdr:colOff>
      <xdr:row>17</xdr:row>
      <xdr:rowOff>122182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6622"/>
          <a:ext cx="698500" cy="17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34424</xdr:rowOff>
    </xdr:from>
    <xdr:to>
      <xdr:col>5</xdr:col>
      <xdr:colOff>34925</xdr:colOff>
      <xdr:row>17</xdr:row>
      <xdr:rowOff>136024</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9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6501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189,108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25211</xdr:rowOff>
    </xdr:from>
    <xdr:to>
      <xdr:col>4</xdr:col>
      <xdr:colOff>520700</xdr:colOff>
      <xdr:row>17</xdr:row>
      <xdr:rowOff>126811</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8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111588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33668</xdr:rowOff>
    </xdr:from>
    <xdr:to>
      <xdr:col>3</xdr:col>
      <xdr:colOff>955675</xdr:colOff>
      <xdr:row>17</xdr:row>
      <xdr:rowOff>135268</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9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120045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53547</xdr:rowOff>
    </xdr:from>
    <xdr:to>
      <xdr:col>3</xdr:col>
      <xdr:colOff>257175</xdr:colOff>
      <xdr:row>17</xdr:row>
      <xdr:rowOff>155147</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301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139924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0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71382</xdr:rowOff>
    </xdr:from>
    <xdr:to>
      <xdr:col>2</xdr:col>
      <xdr:colOff>692150</xdr:colOff>
      <xdr:row>18</xdr:row>
      <xdr:rowOff>1532</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30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157759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269678</xdr:rowOff>
    </xdr:from>
    <xdr:to>
      <xdr:col>4</xdr:col>
      <xdr:colOff>1117600</xdr:colOff>
      <xdr:row>35</xdr:row>
      <xdr:rowOff>302451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880028"/>
          <a:ext cx="647700" cy="3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294632</xdr:rowOff>
    </xdr:from>
    <xdr:to>
      <xdr:col>4</xdr:col>
      <xdr:colOff>469900</xdr:colOff>
      <xdr:row>35</xdr:row>
      <xdr:rowOff>302451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904982"/>
          <a:ext cx="698500" cy="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294632</xdr:rowOff>
    </xdr:from>
    <xdr:to>
      <xdr:col>3</xdr:col>
      <xdr:colOff>904875</xdr:colOff>
      <xdr:row>35</xdr:row>
      <xdr:rowOff>324794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3606800" y="6904982"/>
          <a:ext cx="698500" cy="3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298423</xdr:rowOff>
    </xdr:from>
    <xdr:to>
      <xdr:col>3</xdr:col>
      <xdr:colOff>206375</xdr:colOff>
      <xdr:row>35</xdr:row>
      <xdr:rowOff>324794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908773"/>
          <a:ext cx="698500" cy="2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218878</xdr:rowOff>
    </xdr:from>
    <xdr:to>
      <xdr:col>5</xdr:col>
      <xdr:colOff>34925</xdr:colOff>
      <xdr:row>35</xdr:row>
      <xdr:rowOff>320478</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2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190955</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80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251651</xdr:rowOff>
    </xdr:from>
    <xdr:to>
      <xdr:col>4</xdr:col>
      <xdr:colOff>520700</xdr:colOff>
      <xdr:row>36</xdr:row>
      <xdr:rowOff>10351</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86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338028</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94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243832</xdr:rowOff>
    </xdr:from>
    <xdr:to>
      <xdr:col>3</xdr:col>
      <xdr:colOff>955675</xdr:colOff>
      <xdr:row>36</xdr:row>
      <xdr:rowOff>2532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8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330209</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9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273994</xdr:rowOff>
    </xdr:from>
    <xdr:to>
      <xdr:col>3</xdr:col>
      <xdr:colOff>257175</xdr:colOff>
      <xdr:row>36</xdr:row>
      <xdr:rowOff>32694</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88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17471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97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247623</xdr:rowOff>
    </xdr:from>
    <xdr:to>
      <xdr:col>2</xdr:col>
      <xdr:colOff>692150</xdr:colOff>
      <xdr:row>36</xdr:row>
      <xdr:rowOff>6323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85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334000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94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145731</xdr:rowOff>
    </xdr:from>
    <xdr:to>
      <xdr:col>6</xdr:col>
      <xdr:colOff>511175</xdr:colOff>
      <xdr:row>38</xdr:row>
      <xdr:rowOff>167844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60831"/>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145731</xdr:rowOff>
    </xdr:from>
    <xdr:to>
      <xdr:col>5</xdr:col>
      <xdr:colOff>358775</xdr:colOff>
      <xdr:row>38</xdr:row>
      <xdr:rowOff>156545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083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156545</xdr:rowOff>
    </xdr:from>
    <xdr:to>
      <xdr:col>4</xdr:col>
      <xdr:colOff>155575</xdr:colOff>
      <xdr:row>39</xdr:row>
      <xdr:rowOff>37154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1645"/>
          <a:ext cx="889000" cy="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9483</xdr:rowOff>
    </xdr:from>
    <xdr:to>
      <xdr:col>2</xdr:col>
      <xdr:colOff>638175</xdr:colOff>
      <xdr:row>39</xdr:row>
      <xdr:rowOff>37154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6033"/>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117044</xdr:rowOff>
    </xdr:from>
    <xdr:to>
      <xdr:col>6</xdr:col>
      <xdr:colOff>561975</xdr:colOff>
      <xdr:row>39</xdr:row>
      <xdr:rowOff>47194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6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95471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94931</xdr:rowOff>
    </xdr:from>
    <xdr:to>
      <xdr:col>5</xdr:col>
      <xdr:colOff>409575</xdr:colOff>
      <xdr:row>39</xdr:row>
      <xdr:rowOff>25081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16208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7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105745</xdr:rowOff>
    </xdr:from>
    <xdr:to>
      <xdr:col>4</xdr:col>
      <xdr:colOff>206375</xdr:colOff>
      <xdr:row>39</xdr:row>
      <xdr:rowOff>35895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6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27022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7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157804</xdr:rowOff>
    </xdr:from>
    <xdr:to>
      <xdr:col>3</xdr:col>
      <xdr:colOff>3175</xdr:colOff>
      <xdr:row>39</xdr:row>
      <xdr:rowOff>87954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6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79081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7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130133</xdr:rowOff>
    </xdr:from>
    <xdr:to>
      <xdr:col>1</xdr:col>
      <xdr:colOff>485775</xdr:colOff>
      <xdr:row>39</xdr:row>
      <xdr:rowOff>60283</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6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51410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73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171269</xdr:rowOff>
    </xdr:from>
    <xdr:to>
      <xdr:col>6</xdr:col>
      <xdr:colOff>511175</xdr:colOff>
      <xdr:row>58</xdr:row>
      <xdr:rowOff>22813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43919"/>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22813</xdr:rowOff>
    </xdr:from>
    <xdr:to>
      <xdr:col>5</xdr:col>
      <xdr:colOff>358775</xdr:colOff>
      <xdr:row>58</xdr:row>
      <xdr:rowOff>47819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66913"/>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36962</xdr:rowOff>
    </xdr:from>
    <xdr:to>
      <xdr:col>4</xdr:col>
      <xdr:colOff>155575</xdr:colOff>
      <xdr:row>58</xdr:row>
      <xdr:rowOff>47819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1062"/>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36962</xdr:rowOff>
    </xdr:from>
    <xdr:to>
      <xdr:col>2</xdr:col>
      <xdr:colOff>638175</xdr:colOff>
      <xdr:row>58</xdr:row>
      <xdr:rowOff>66222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8106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120469</xdr:rowOff>
    </xdr:from>
    <xdr:to>
      <xdr:col>6</xdr:col>
      <xdr:colOff>561975</xdr:colOff>
      <xdr:row>58</xdr:row>
      <xdr:rowOff>50619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98896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143463</xdr:rowOff>
    </xdr:from>
    <xdr:to>
      <xdr:col>5</xdr:col>
      <xdr:colOff>409575</xdr:colOff>
      <xdr:row>58</xdr:row>
      <xdr:rowOff>73613</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64740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168469</xdr:rowOff>
    </xdr:from>
    <xdr:to>
      <xdr:col>4</xdr:col>
      <xdr:colOff>206375</xdr:colOff>
      <xdr:row>58</xdr:row>
      <xdr:rowOff>98619</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89746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157612</xdr:rowOff>
    </xdr:from>
    <xdr:to>
      <xdr:col>3</xdr:col>
      <xdr:colOff>3175</xdr:colOff>
      <xdr:row>58</xdr:row>
      <xdr:rowOff>87762</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78889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15422</xdr:rowOff>
    </xdr:from>
    <xdr:to>
      <xdr:col>1</xdr:col>
      <xdr:colOff>485775</xdr:colOff>
      <xdr:row>58</xdr:row>
      <xdr:rowOff>117022</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108149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5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36500</xdr:rowOff>
    </xdr:from>
    <xdr:to>
      <xdr:col>6</xdr:col>
      <xdr:colOff>511175</xdr:colOff>
      <xdr:row>77</xdr:row>
      <xdr:rowOff>96279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38150"/>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36500</xdr:rowOff>
    </xdr:from>
    <xdr:to>
      <xdr:col>5</xdr:col>
      <xdr:colOff>358775</xdr:colOff>
      <xdr:row>77</xdr:row>
      <xdr:rowOff>94856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38150"/>
          <a:ext cx="889000" cy="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94856</xdr:rowOff>
    </xdr:from>
    <xdr:to>
      <xdr:col>4</xdr:col>
      <xdr:colOff>155575</xdr:colOff>
      <xdr:row>77</xdr:row>
      <xdr:rowOff>97256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9650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31038</xdr:rowOff>
    </xdr:from>
    <xdr:to>
      <xdr:col>2</xdr:col>
      <xdr:colOff>638175</xdr:colOff>
      <xdr:row>77</xdr:row>
      <xdr:rowOff>97256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3268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45479</xdr:rowOff>
    </xdr:from>
    <xdr:to>
      <xdr:col>6</xdr:col>
      <xdr:colOff>561975</xdr:colOff>
      <xdr:row>77</xdr:row>
      <xdr:rowOff>147079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23906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157150</xdr:rowOff>
    </xdr:from>
    <xdr:to>
      <xdr:col>5</xdr:col>
      <xdr:colOff>409575</xdr:colOff>
      <xdr:row>77</xdr:row>
      <xdr:rowOff>87300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1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103827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44056</xdr:rowOff>
    </xdr:from>
    <xdr:to>
      <xdr:col>4</xdr:col>
      <xdr:colOff>206375</xdr:colOff>
      <xdr:row>77</xdr:row>
      <xdr:rowOff>145656</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136783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46456</xdr:rowOff>
    </xdr:from>
    <xdr:to>
      <xdr:col>3</xdr:col>
      <xdr:colOff>3175</xdr:colOff>
      <xdr:row>77</xdr:row>
      <xdr:rowOff>148056</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164583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151688</xdr:rowOff>
    </xdr:from>
    <xdr:to>
      <xdr:col>1</xdr:col>
      <xdr:colOff>485775</xdr:colOff>
      <xdr:row>77</xdr:row>
      <xdr:rowOff>81838</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98365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2322</xdr:rowOff>
    </xdr:from>
    <xdr:to>
      <xdr:col>6</xdr:col>
      <xdr:colOff>511175</xdr:colOff>
      <xdr:row>96</xdr:row>
      <xdr:rowOff>83279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61522"/>
          <a:ext cx="8382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83279</xdr:rowOff>
    </xdr:from>
    <xdr:to>
      <xdr:col>5</xdr:col>
      <xdr:colOff>358775</xdr:colOff>
      <xdr:row>96</xdr:row>
      <xdr:rowOff>87285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42479"/>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87285</xdr:rowOff>
    </xdr:from>
    <xdr:to>
      <xdr:col>4</xdr:col>
      <xdr:colOff>155575</xdr:colOff>
      <xdr:row>96</xdr:row>
      <xdr:rowOff>148648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46485"/>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148648</xdr:rowOff>
    </xdr:from>
    <xdr:to>
      <xdr:col>2</xdr:col>
      <xdr:colOff>638175</xdr:colOff>
      <xdr:row>97</xdr:row>
      <xdr:rowOff>3237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07848"/>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122972</xdr:rowOff>
    </xdr:from>
    <xdr:to>
      <xdr:col>6</xdr:col>
      <xdr:colOff>561975</xdr:colOff>
      <xdr:row>96</xdr:row>
      <xdr:rowOff>53122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145849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6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32479</xdr:rowOff>
    </xdr:from>
    <xdr:to>
      <xdr:col>5</xdr:col>
      <xdr:colOff>409575</xdr:colOff>
      <xdr:row>96</xdr:row>
      <xdr:rowOff>134079</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4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150606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6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36485</xdr:rowOff>
    </xdr:from>
    <xdr:to>
      <xdr:col>4</xdr:col>
      <xdr:colOff>206375</xdr:colOff>
      <xdr:row>96</xdr:row>
      <xdr:rowOff>138085</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154612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97848</xdr:rowOff>
    </xdr:from>
    <xdr:to>
      <xdr:col>3</xdr:col>
      <xdr:colOff>3175</xdr:colOff>
      <xdr:row>97</xdr:row>
      <xdr:rowOff>27998</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5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44525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123887</xdr:rowOff>
    </xdr:from>
    <xdr:to>
      <xdr:col>1</xdr:col>
      <xdr:colOff>485775</xdr:colOff>
      <xdr:row>97</xdr:row>
      <xdr:rowOff>54037</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5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70564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165205</xdr:rowOff>
    </xdr:from>
    <xdr:to>
      <xdr:col>15</xdr:col>
      <xdr:colOff>180975</xdr:colOff>
      <xdr:row>35</xdr:row>
      <xdr:rowOff>20064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994505"/>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20064</xdr:rowOff>
    </xdr:from>
    <xdr:to>
      <xdr:col>14</xdr:col>
      <xdr:colOff>28575</xdr:colOff>
      <xdr:row>35</xdr:row>
      <xdr:rowOff>25531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20814"/>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25531</xdr:rowOff>
    </xdr:from>
    <xdr:to>
      <xdr:col>12</xdr:col>
      <xdr:colOff>511175</xdr:colOff>
      <xdr:row>35</xdr:row>
      <xdr:rowOff>90675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026281"/>
          <a:ext cx="8890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6560</xdr:rowOff>
    </xdr:from>
    <xdr:to>
      <xdr:col>11</xdr:col>
      <xdr:colOff>307975</xdr:colOff>
      <xdr:row>35</xdr:row>
      <xdr:rowOff>90675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007310"/>
          <a:ext cx="889000" cy="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114405</xdr:rowOff>
    </xdr:from>
    <xdr:to>
      <xdr:col>15</xdr:col>
      <xdr:colOff>231775</xdr:colOff>
      <xdr:row>35</xdr:row>
      <xdr:rowOff>44555</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5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137282</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9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242,190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140714</xdr:rowOff>
    </xdr:from>
    <xdr:to>
      <xdr:col>14</xdr:col>
      <xdr:colOff>79375</xdr:colOff>
      <xdr:row>35</xdr:row>
      <xdr:rowOff>70864</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59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87391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574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146181</xdr:rowOff>
    </xdr:from>
    <xdr:to>
      <xdr:col>12</xdr:col>
      <xdr:colOff>561975</xdr:colOff>
      <xdr:row>35</xdr:row>
      <xdr:rowOff>76331</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92858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57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39875</xdr:rowOff>
    </xdr:from>
    <xdr:to>
      <xdr:col>11</xdr:col>
      <xdr:colOff>358775</xdr:colOff>
      <xdr:row>35</xdr:row>
      <xdr:rowOff>141475</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0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158002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581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127210</xdr:rowOff>
    </xdr:from>
    <xdr:to>
      <xdr:col>10</xdr:col>
      <xdr:colOff>155575</xdr:colOff>
      <xdr:row>35</xdr:row>
      <xdr:rowOff>57360</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5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73887</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7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124937</xdr:rowOff>
    </xdr:from>
    <xdr:to>
      <xdr:col>15</xdr:col>
      <xdr:colOff>180975</xdr:colOff>
      <xdr:row>58</xdr:row>
      <xdr:rowOff>166981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69037"/>
          <a:ext cx="8382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154949</xdr:rowOff>
    </xdr:from>
    <xdr:to>
      <xdr:col>14</xdr:col>
      <xdr:colOff>28575</xdr:colOff>
      <xdr:row>58</xdr:row>
      <xdr:rowOff>166981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99049"/>
          <a:ext cx="8890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21999</xdr:rowOff>
    </xdr:from>
    <xdr:to>
      <xdr:col>12</xdr:col>
      <xdr:colOff>511175</xdr:colOff>
      <xdr:row>58</xdr:row>
      <xdr:rowOff>154949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66099"/>
          <a:ext cx="889000" cy="1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21999</xdr:rowOff>
    </xdr:from>
    <xdr:to>
      <xdr:col>11</xdr:col>
      <xdr:colOff>307975</xdr:colOff>
      <xdr:row>58</xdr:row>
      <xdr:rowOff>107724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6609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74137</xdr:rowOff>
    </xdr:from>
    <xdr:to>
      <xdr:col>15</xdr:col>
      <xdr:colOff>231775</xdr:colOff>
      <xdr:row>59</xdr:row>
      <xdr:rowOff>4287</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100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116181</xdr:rowOff>
    </xdr:from>
    <xdr:to>
      <xdr:col>14</xdr:col>
      <xdr:colOff>79375</xdr:colOff>
      <xdr:row>59</xdr:row>
      <xdr:rowOff>46331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100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37458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1015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104149</xdr:rowOff>
    </xdr:from>
    <xdr:to>
      <xdr:col>12</xdr:col>
      <xdr:colOff>561975</xdr:colOff>
      <xdr:row>59</xdr:row>
      <xdr:rowOff>34299</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25426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101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142649</xdr:rowOff>
    </xdr:from>
    <xdr:to>
      <xdr:col>11</xdr:col>
      <xdr:colOff>358775</xdr:colOff>
      <xdr:row>58</xdr:row>
      <xdr:rowOff>72799</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9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89326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56924</xdr:rowOff>
    </xdr:from>
    <xdr:to>
      <xdr:col>10</xdr:col>
      <xdr:colOff>155575</xdr:colOff>
      <xdr:row>58</xdr:row>
      <xdr:rowOff>158524</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3601</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7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142636</xdr:rowOff>
    </xdr:from>
    <xdr:to>
      <xdr:col>15</xdr:col>
      <xdr:colOff>180975</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5736"/>
          <a:ext cx="838200" cy="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142636</xdr:rowOff>
    </xdr:from>
    <xdr:to>
      <xdr:col>14</xdr:col>
      <xdr:colOff>28575</xdr:colOff>
      <xdr:row>79</xdr:row>
      <xdr:rowOff>13886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1573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91836</xdr:rowOff>
    </xdr:from>
    <xdr:to>
      <xdr:col>14</xdr:col>
      <xdr:colOff>79375</xdr:colOff>
      <xdr:row>79</xdr:row>
      <xdr:rowOff>21986</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13113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134536</xdr:rowOff>
    </xdr:from>
    <xdr:to>
      <xdr:col>12</xdr:col>
      <xdr:colOff>561975</xdr:colOff>
      <xdr:row>79</xdr:row>
      <xdr:rowOff>64686</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5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55813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129138</xdr:rowOff>
    </xdr:from>
    <xdr:to>
      <xdr:col>15</xdr:col>
      <xdr:colOff>180975</xdr:colOff>
      <xdr:row>99</xdr:row>
      <xdr:rowOff>26893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1238"/>
          <a:ext cx="8382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10385</xdr:rowOff>
    </xdr:from>
    <xdr:to>
      <xdr:col>14</xdr:col>
      <xdr:colOff>28575</xdr:colOff>
      <xdr:row>99</xdr:row>
      <xdr:rowOff>26893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83935"/>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78338</xdr:rowOff>
    </xdr:from>
    <xdr:to>
      <xdr:col>15</xdr:col>
      <xdr:colOff>231775</xdr:colOff>
      <xdr:row>99</xdr:row>
      <xdr:rowOff>8488</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37715</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147543</xdr:rowOff>
    </xdr:from>
    <xdr:to>
      <xdr:col>14</xdr:col>
      <xdr:colOff>79375</xdr:colOff>
      <xdr:row>99</xdr:row>
      <xdr:rowOff>77693</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68820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70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131035</xdr:rowOff>
    </xdr:from>
    <xdr:to>
      <xdr:col>12</xdr:col>
      <xdr:colOff>561975</xdr:colOff>
      <xdr:row>99</xdr:row>
      <xdr:rowOff>61185</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52312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40606</xdr:rowOff>
    </xdr:from>
    <xdr:to>
      <xdr:col>23</xdr:col>
      <xdr:colOff>517525</xdr:colOff>
      <xdr:row>39</xdr:row>
      <xdr:rowOff>44446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27156"/>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40606</xdr:rowOff>
    </xdr:from>
    <xdr:to>
      <xdr:col>22</xdr:col>
      <xdr:colOff>365125</xdr:colOff>
      <xdr:row>39</xdr:row>
      <xdr:rowOff>44305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2715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16088</xdr:rowOff>
    </xdr:from>
    <xdr:to>
      <xdr:col>21</xdr:col>
      <xdr:colOff>161925</xdr:colOff>
      <xdr:row>39</xdr:row>
      <xdr:rowOff>44305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02638"/>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16088</xdr:rowOff>
    </xdr:from>
    <xdr:to>
      <xdr:col>19</xdr:col>
      <xdr:colOff>644525</xdr:colOff>
      <xdr:row>39</xdr:row>
      <xdr:rowOff>44446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02638"/>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165096</xdr:rowOff>
    </xdr:from>
    <xdr:to>
      <xdr:col>23</xdr:col>
      <xdr:colOff>568325</xdr:colOff>
      <xdr:row>39</xdr:row>
      <xdr:rowOff>95246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80023</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951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161256</xdr:rowOff>
    </xdr:from>
    <xdr:to>
      <xdr:col>22</xdr:col>
      <xdr:colOff>415925</xdr:colOff>
      <xdr:row>39</xdr:row>
      <xdr:rowOff>91406</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82533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7" y="676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164955</xdr:rowOff>
    </xdr:from>
    <xdr:to>
      <xdr:col>21</xdr:col>
      <xdr:colOff>212725</xdr:colOff>
      <xdr:row>39</xdr:row>
      <xdr:rowOff>95105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86232</xdr:rowOff>
    </xdr:from>
    <xdr:ext cx="313932"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35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136738</xdr:rowOff>
    </xdr:from>
    <xdr:to>
      <xdr:col>20</xdr:col>
      <xdr:colOff>9525</xdr:colOff>
      <xdr:row>39</xdr:row>
      <xdr:rowOff>66888</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58015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7" y="674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165096</xdr:rowOff>
    </xdr:from>
    <xdr:to>
      <xdr:col>18</xdr:col>
      <xdr:colOff>492125</xdr:colOff>
      <xdr:row>39</xdr:row>
      <xdr:rowOff>95246</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86373</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96684</xdr:rowOff>
    </xdr:from>
    <xdr:to>
      <xdr:col>23</xdr:col>
      <xdr:colOff>517525</xdr:colOff>
      <xdr:row>78</xdr:row>
      <xdr:rowOff>104204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69784"/>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104204</xdr:rowOff>
    </xdr:from>
    <xdr:to>
      <xdr:col>22</xdr:col>
      <xdr:colOff>365125</xdr:colOff>
      <xdr:row>78</xdr:row>
      <xdr:rowOff>111813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7730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111813</xdr:rowOff>
    </xdr:from>
    <xdr:to>
      <xdr:col>21</xdr:col>
      <xdr:colOff>161925</xdr:colOff>
      <xdr:row>78</xdr:row>
      <xdr:rowOff>120858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8491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119569</xdr:rowOff>
    </xdr:from>
    <xdr:to>
      <xdr:col>19</xdr:col>
      <xdr:colOff>644525</xdr:colOff>
      <xdr:row>78</xdr:row>
      <xdr:rowOff>120858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92669"/>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45884</xdr:rowOff>
    </xdr:from>
    <xdr:to>
      <xdr:col>23</xdr:col>
      <xdr:colOff>568325</xdr:colOff>
      <xdr:row>78</xdr:row>
      <xdr:rowOff>147484</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4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132261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53404</xdr:rowOff>
    </xdr:from>
    <xdr:to>
      <xdr:col>22</xdr:col>
      <xdr:colOff>415925</xdr:colOff>
      <xdr:row>78</xdr:row>
      <xdr:rowOff>155004</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4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146131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61013</xdr:rowOff>
    </xdr:from>
    <xdr:to>
      <xdr:col>21</xdr:col>
      <xdr:colOff>212725</xdr:colOff>
      <xdr:row>78</xdr:row>
      <xdr:rowOff>162613</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4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153740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70058</xdr:rowOff>
    </xdr:from>
    <xdr:to>
      <xdr:col>20</xdr:col>
      <xdr:colOff>9525</xdr:colOff>
      <xdr:row>79</xdr:row>
      <xdr:rowOff>208</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4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162785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68769</xdr:rowOff>
    </xdr:from>
    <xdr:to>
      <xdr:col>18</xdr:col>
      <xdr:colOff>492125</xdr:colOff>
      <xdr:row>78</xdr:row>
      <xdr:rowOff>170369</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161496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41624</xdr:rowOff>
    </xdr:from>
    <xdr:to>
      <xdr:col>23</xdr:col>
      <xdr:colOff>517525</xdr:colOff>
      <xdr:row>98</xdr:row>
      <xdr:rowOff>86142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43724"/>
          <a:ext cx="8382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41624</xdr:rowOff>
    </xdr:from>
    <xdr:to>
      <xdr:col>22</xdr:col>
      <xdr:colOff>365125</xdr:colOff>
      <xdr:row>98</xdr:row>
      <xdr:rowOff>63553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43724"/>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33153</xdr:rowOff>
    </xdr:from>
    <xdr:to>
      <xdr:col>21</xdr:col>
      <xdr:colOff>161925</xdr:colOff>
      <xdr:row>98</xdr:row>
      <xdr:rowOff>63553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35253"/>
          <a:ext cx="889000" cy="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33153</xdr:rowOff>
    </xdr:from>
    <xdr:to>
      <xdr:col>19</xdr:col>
      <xdr:colOff>644525</xdr:colOff>
      <xdr:row>98</xdr:row>
      <xdr:rowOff>81291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35253"/>
          <a:ext cx="889000" cy="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35342</xdr:rowOff>
    </xdr:from>
    <xdr:to>
      <xdr:col>23</xdr:col>
      <xdr:colOff>568325</xdr:colOff>
      <xdr:row>98</xdr:row>
      <xdr:rowOff>136942</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162274</xdr:rowOff>
    </xdr:from>
    <xdr:to>
      <xdr:col>22</xdr:col>
      <xdr:colOff>415925</xdr:colOff>
      <xdr:row>98</xdr:row>
      <xdr:rowOff>92424</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108951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4" y="1656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12753</xdr:rowOff>
    </xdr:from>
    <xdr:to>
      <xdr:col>21</xdr:col>
      <xdr:colOff>212725</xdr:colOff>
      <xdr:row>98</xdr:row>
      <xdr:rowOff>114353</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130880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153803</xdr:rowOff>
    </xdr:from>
    <xdr:to>
      <xdr:col>20</xdr:col>
      <xdr:colOff>9525</xdr:colOff>
      <xdr:row>98</xdr:row>
      <xdr:rowOff>83953</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7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100480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5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30491</xdr:rowOff>
    </xdr:from>
    <xdr:to>
      <xdr:col>18</xdr:col>
      <xdr:colOff>492125</xdr:colOff>
      <xdr:row>98</xdr:row>
      <xdr:rowOff>132091</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123218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65672</xdr:rowOff>
    </xdr:from>
    <xdr:to>
      <xdr:col>32</xdr:col>
      <xdr:colOff>187325</xdr:colOff>
      <xdr:row>37</xdr:row>
      <xdr:rowOff>148272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09322"/>
          <a:ext cx="8382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65672</xdr:rowOff>
    </xdr:from>
    <xdr:to>
      <xdr:col>31</xdr:col>
      <xdr:colOff>34925</xdr:colOff>
      <xdr:row>37</xdr:row>
      <xdr:rowOff>157302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09322"/>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146291</xdr:rowOff>
    </xdr:from>
    <xdr:to>
      <xdr:col>29</xdr:col>
      <xdr:colOff>517525</xdr:colOff>
      <xdr:row>37</xdr:row>
      <xdr:rowOff>157302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8994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146291</xdr:rowOff>
    </xdr:from>
    <xdr:to>
      <xdr:col>28</xdr:col>
      <xdr:colOff>314325</xdr:colOff>
      <xdr:row>38</xdr:row>
      <xdr:rowOff>28219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8994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97472</xdr:rowOff>
    </xdr:from>
    <xdr:to>
      <xdr:col>32</xdr:col>
      <xdr:colOff>238125</xdr:colOff>
      <xdr:row>38</xdr:row>
      <xdr:rowOff>27622</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120349</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14872</xdr:rowOff>
    </xdr:from>
    <xdr:to>
      <xdr:col>31</xdr:col>
      <xdr:colOff>85725</xdr:colOff>
      <xdr:row>37</xdr:row>
      <xdr:rowOff>116472</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132999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7" y="613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106502</xdr:rowOff>
    </xdr:from>
    <xdr:to>
      <xdr:col>29</xdr:col>
      <xdr:colOff>568325</xdr:colOff>
      <xdr:row>38</xdr:row>
      <xdr:rowOff>36652</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53179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7"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95491</xdr:rowOff>
    </xdr:from>
    <xdr:to>
      <xdr:col>28</xdr:col>
      <xdr:colOff>365125</xdr:colOff>
      <xdr:row>38</xdr:row>
      <xdr:rowOff>25642</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42168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7" y="62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148869</xdr:rowOff>
    </xdr:from>
    <xdr:to>
      <xdr:col>27</xdr:col>
      <xdr:colOff>161925</xdr:colOff>
      <xdr:row>38</xdr:row>
      <xdr:rowOff>79019</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4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95546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7" y="62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121024</xdr:rowOff>
    </xdr:from>
    <xdr:to>
      <xdr:col>32</xdr:col>
      <xdr:colOff>187325</xdr:colOff>
      <xdr:row>58</xdr:row>
      <xdr:rowOff>127081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65124"/>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124109</xdr:rowOff>
    </xdr:from>
    <xdr:to>
      <xdr:col>31</xdr:col>
      <xdr:colOff>34925</xdr:colOff>
      <xdr:row>58</xdr:row>
      <xdr:rowOff>127081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682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124109</xdr:rowOff>
    </xdr:from>
    <xdr:to>
      <xdr:col>29</xdr:col>
      <xdr:colOff>517525</xdr:colOff>
      <xdr:row>58</xdr:row>
      <xdr:rowOff>126716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68209"/>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125892</xdr:rowOff>
    </xdr:from>
    <xdr:to>
      <xdr:col>28</xdr:col>
      <xdr:colOff>314325</xdr:colOff>
      <xdr:row>58</xdr:row>
      <xdr:rowOff>126716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69992"/>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70224</xdr:rowOff>
    </xdr:from>
    <xdr:to>
      <xdr:col>32</xdr:col>
      <xdr:colOff>238125</xdr:colOff>
      <xdr:row>59</xdr:row>
      <xdr:rowOff>374</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100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156601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76281</xdr:rowOff>
    </xdr:from>
    <xdr:to>
      <xdr:col>31</xdr:col>
      <xdr:colOff>85725</xdr:colOff>
      <xdr:row>59</xdr:row>
      <xdr:rowOff>6431</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169008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73309</xdr:rowOff>
    </xdr:from>
    <xdr:to>
      <xdr:col>29</xdr:col>
      <xdr:colOff>568325</xdr:colOff>
      <xdr:row>59</xdr:row>
      <xdr:rowOff>3459</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10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166036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75916</xdr:rowOff>
    </xdr:from>
    <xdr:to>
      <xdr:col>28</xdr:col>
      <xdr:colOff>365125</xdr:colOff>
      <xdr:row>59</xdr:row>
      <xdr:rowOff>6066</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168643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75092</xdr:rowOff>
    </xdr:from>
    <xdr:to>
      <xdr:col>27</xdr:col>
      <xdr:colOff>161925</xdr:colOff>
      <xdr:row>59</xdr:row>
      <xdr:rowOff>5242</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167819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145365</xdr:rowOff>
    </xdr:from>
    <xdr:to>
      <xdr:col>32</xdr:col>
      <xdr:colOff>187325</xdr:colOff>
      <xdr:row>76</xdr:row>
      <xdr:rowOff>168796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75565"/>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167255</xdr:rowOff>
    </xdr:from>
    <xdr:to>
      <xdr:col>31</xdr:col>
      <xdr:colOff>34925</xdr:colOff>
      <xdr:row>76</xdr:row>
      <xdr:rowOff>168796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9745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167255</xdr:rowOff>
    </xdr:from>
    <xdr:to>
      <xdr:col>29</xdr:col>
      <xdr:colOff>517525</xdr:colOff>
      <xdr:row>77</xdr:row>
      <xdr:rowOff>59539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97455"/>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48730</xdr:rowOff>
    </xdr:from>
    <xdr:to>
      <xdr:col>28</xdr:col>
      <xdr:colOff>314325</xdr:colOff>
      <xdr:row>77</xdr:row>
      <xdr:rowOff>59539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50380"/>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94565</xdr:rowOff>
    </xdr:from>
    <xdr:to>
      <xdr:col>32</xdr:col>
      <xdr:colOff>238125</xdr:colOff>
      <xdr:row>77</xdr:row>
      <xdr:rowOff>24715</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31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72992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117996</xdr:rowOff>
    </xdr:from>
    <xdr:to>
      <xdr:col>31</xdr:col>
      <xdr:colOff>85725</xdr:colOff>
      <xdr:row>77</xdr:row>
      <xdr:rowOff>48146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31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39273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116455</xdr:rowOff>
    </xdr:from>
    <xdr:to>
      <xdr:col>29</xdr:col>
      <xdr:colOff>568325</xdr:colOff>
      <xdr:row>77</xdr:row>
      <xdr:rowOff>46605</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1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37732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8739</xdr:rowOff>
    </xdr:from>
    <xdr:to>
      <xdr:col>28</xdr:col>
      <xdr:colOff>365125</xdr:colOff>
      <xdr:row>77</xdr:row>
      <xdr:rowOff>110339</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2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101466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169380</xdr:rowOff>
    </xdr:from>
    <xdr:to>
      <xdr:col>27</xdr:col>
      <xdr:colOff>161925</xdr:colOff>
      <xdr:row>77</xdr:row>
      <xdr:rowOff>99530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1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90657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1,120,324</a:t>
          </a:r>
          <a:r>
            <a:rPr kumimoji="1" lang="ja-JP" altLang="en-US" sz="1300">
              <a:latin typeface="ＭＳ Ｐゴシック"/>
            </a:rPr>
            <a:t>円となっており、主な構成項目である人件費は、住民一人当たり</a:t>
          </a:r>
          <a:r>
            <a:rPr kumimoji="1" lang="en-US" altLang="ja-JP" sz="1300">
              <a:latin typeface="ＭＳ Ｐゴシック"/>
            </a:rPr>
            <a:t>131,382</a:t>
          </a:r>
          <a:r>
            <a:rPr kumimoji="1" lang="ja-JP" altLang="en-US" sz="1300">
              <a:latin typeface="ＭＳ Ｐゴシック"/>
            </a:rPr>
            <a:t>円となっている。ラスパイレス指数の抑制、行財政改革による退職者不補充、手当の大幅削減（管理職手当、特殊勤務手当）により</a:t>
          </a:r>
          <a:r>
            <a:rPr kumimoji="1" lang="en-US" altLang="ja-JP" sz="1300">
              <a:latin typeface="ＭＳ Ｐゴシック"/>
            </a:rPr>
            <a:t>130,000</a:t>
          </a:r>
          <a:r>
            <a:rPr kumimoji="1" lang="ja-JP" altLang="en-US" sz="1300">
              <a:latin typeface="ＭＳ Ｐゴシック"/>
            </a:rPr>
            <a:t>円程度で推移してきており、</a:t>
          </a:r>
        </a:p>
        <a:p>
          <a:r>
            <a:rPr kumimoji="1" lang="ja-JP" altLang="en-US" sz="1300">
              <a:latin typeface="ＭＳ Ｐゴシック"/>
            </a:rPr>
            <a:t>類似団体平均と比べて低い水準を保っている。 今後も現行水準を基本とした定員適正化に努める。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81293</xdr:rowOff>
    </xdr:from>
    <xdr:to>
      <xdr:col>6</xdr:col>
      <xdr:colOff>511175</xdr:colOff>
      <xdr:row>37</xdr:row>
      <xdr:rowOff>108991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4943"/>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78645</xdr:rowOff>
    </xdr:from>
    <xdr:to>
      <xdr:col>5</xdr:col>
      <xdr:colOff>358775</xdr:colOff>
      <xdr:row>37</xdr:row>
      <xdr:rowOff>81293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229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78645</xdr:rowOff>
    </xdr:from>
    <xdr:to>
      <xdr:col>4</xdr:col>
      <xdr:colOff>155575</xdr:colOff>
      <xdr:row>37</xdr:row>
      <xdr:rowOff>88722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2295"/>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82150</xdr:rowOff>
    </xdr:from>
    <xdr:to>
      <xdr:col>2</xdr:col>
      <xdr:colOff>638175</xdr:colOff>
      <xdr:row>37</xdr:row>
      <xdr:rowOff>88722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5800"/>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58191</xdr:rowOff>
    </xdr:from>
    <xdr:to>
      <xdr:col>6</xdr:col>
      <xdr:colOff>561975</xdr:colOff>
      <xdr:row>37</xdr:row>
      <xdr:rowOff>159792</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36618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30493</xdr:rowOff>
    </xdr:from>
    <xdr:to>
      <xdr:col>5</xdr:col>
      <xdr:colOff>409575</xdr:colOff>
      <xdr:row>37</xdr:row>
      <xdr:rowOff>132093</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3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123220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27845</xdr:rowOff>
    </xdr:from>
    <xdr:to>
      <xdr:col>4</xdr:col>
      <xdr:colOff>206375</xdr:colOff>
      <xdr:row>37</xdr:row>
      <xdr:rowOff>129445</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3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120572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37922</xdr:rowOff>
    </xdr:from>
    <xdr:to>
      <xdr:col>3</xdr:col>
      <xdr:colOff>3175</xdr:colOff>
      <xdr:row>37</xdr:row>
      <xdr:rowOff>139522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130649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31350</xdr:rowOff>
    </xdr:from>
    <xdr:to>
      <xdr:col>1</xdr:col>
      <xdr:colOff>485775</xdr:colOff>
      <xdr:row>37</xdr:row>
      <xdr:rowOff>132950</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3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124077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28154</xdr:rowOff>
    </xdr:from>
    <xdr:to>
      <xdr:col>6</xdr:col>
      <xdr:colOff>511175</xdr:colOff>
      <xdr:row>58</xdr:row>
      <xdr:rowOff>35174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72254"/>
          <a:ext cx="8382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35174</xdr:rowOff>
    </xdr:from>
    <xdr:to>
      <xdr:col>5</xdr:col>
      <xdr:colOff>358775</xdr:colOff>
      <xdr:row>58</xdr:row>
      <xdr:rowOff>65929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9274"/>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44914</xdr:rowOff>
    </xdr:from>
    <xdr:to>
      <xdr:col>4</xdr:col>
      <xdr:colOff>155575</xdr:colOff>
      <xdr:row>58</xdr:row>
      <xdr:rowOff>65929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9014"/>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42497</xdr:rowOff>
    </xdr:from>
    <xdr:to>
      <xdr:col>2</xdr:col>
      <xdr:colOff>638175</xdr:colOff>
      <xdr:row>58</xdr:row>
      <xdr:rowOff>44914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659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148804</xdr:rowOff>
    </xdr:from>
    <xdr:to>
      <xdr:col>6</xdr:col>
      <xdr:colOff>561975</xdr:colOff>
      <xdr:row>58</xdr:row>
      <xdr:rowOff>78954</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9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155824</xdr:rowOff>
    </xdr:from>
    <xdr:to>
      <xdr:col>5</xdr:col>
      <xdr:colOff>409575</xdr:colOff>
      <xdr:row>58</xdr:row>
      <xdr:rowOff>85974</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77101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15129</xdr:rowOff>
    </xdr:from>
    <xdr:to>
      <xdr:col>4</xdr:col>
      <xdr:colOff>206375</xdr:colOff>
      <xdr:row>58</xdr:row>
      <xdr:rowOff>116729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9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107856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0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165564</xdr:rowOff>
    </xdr:from>
    <xdr:to>
      <xdr:col>3</xdr:col>
      <xdr:colOff>3175</xdr:colOff>
      <xdr:row>58</xdr:row>
      <xdr:rowOff>95714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9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86841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100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163147</xdr:rowOff>
    </xdr:from>
    <xdr:to>
      <xdr:col>1</xdr:col>
      <xdr:colOff>485775</xdr:colOff>
      <xdr:row>58</xdr:row>
      <xdr:rowOff>93297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9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84424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1002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170934</xdr:rowOff>
    </xdr:from>
    <xdr:to>
      <xdr:col>6</xdr:col>
      <xdr:colOff>511175</xdr:colOff>
      <xdr:row>76</xdr:row>
      <xdr:rowOff>38764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29684"/>
          <a:ext cx="8382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5890</xdr:rowOff>
    </xdr:from>
    <xdr:to>
      <xdr:col>5</xdr:col>
      <xdr:colOff>358775</xdr:colOff>
      <xdr:row>76</xdr:row>
      <xdr:rowOff>38764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36090"/>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5890</xdr:rowOff>
    </xdr:from>
    <xdr:to>
      <xdr:col>4</xdr:col>
      <xdr:colOff>155575</xdr:colOff>
      <xdr:row>76</xdr:row>
      <xdr:rowOff>16455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6090"/>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14112</xdr:rowOff>
    </xdr:from>
    <xdr:to>
      <xdr:col>2</xdr:col>
      <xdr:colOff>638175</xdr:colOff>
      <xdr:row>76</xdr:row>
      <xdr:rowOff>16455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4312"/>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120134</xdr:rowOff>
    </xdr:from>
    <xdr:to>
      <xdr:col>6</xdr:col>
      <xdr:colOff>561975</xdr:colOff>
      <xdr:row>76</xdr:row>
      <xdr:rowOff>50284</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9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98561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5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159414</xdr:rowOff>
    </xdr:from>
    <xdr:to>
      <xdr:col>5</xdr:col>
      <xdr:colOff>409575</xdr:colOff>
      <xdr:row>76</xdr:row>
      <xdr:rowOff>89564</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80691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11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126539</xdr:rowOff>
    </xdr:from>
    <xdr:to>
      <xdr:col>4</xdr:col>
      <xdr:colOff>206375</xdr:colOff>
      <xdr:row>76</xdr:row>
      <xdr:rowOff>56688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85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73216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7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137105</xdr:rowOff>
    </xdr:from>
    <xdr:to>
      <xdr:col>3</xdr:col>
      <xdr:colOff>3175</xdr:colOff>
      <xdr:row>76</xdr:row>
      <xdr:rowOff>67255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83782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203,913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134762</xdr:rowOff>
    </xdr:from>
    <xdr:to>
      <xdr:col>1</xdr:col>
      <xdr:colOff>485775</xdr:colOff>
      <xdr:row>76</xdr:row>
      <xdr:rowOff>64911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2993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81439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7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159493</xdr:rowOff>
    </xdr:from>
    <xdr:to>
      <xdr:col>6</xdr:col>
      <xdr:colOff>511175</xdr:colOff>
      <xdr:row>97</xdr:row>
      <xdr:rowOff>1679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18693"/>
          <a:ext cx="838200" cy="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118413</xdr:rowOff>
    </xdr:from>
    <xdr:to>
      <xdr:col>5</xdr:col>
      <xdr:colOff>358775</xdr:colOff>
      <xdr:row>96</xdr:row>
      <xdr:rowOff>159493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77613"/>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118413</xdr:rowOff>
    </xdr:from>
    <xdr:to>
      <xdr:col>4</xdr:col>
      <xdr:colOff>155575</xdr:colOff>
      <xdr:row>96</xdr:row>
      <xdr:rowOff>144486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761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123786</xdr:rowOff>
    </xdr:from>
    <xdr:to>
      <xdr:col>2</xdr:col>
      <xdr:colOff>638175</xdr:colOff>
      <xdr:row>96</xdr:row>
      <xdr:rowOff>144486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2986"/>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122329</xdr:rowOff>
    </xdr:from>
    <xdr:to>
      <xdr:col>6</xdr:col>
      <xdr:colOff>561975</xdr:colOff>
      <xdr:row>97</xdr:row>
      <xdr:rowOff>52479</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5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100756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108693</xdr:rowOff>
    </xdr:from>
    <xdr:to>
      <xdr:col>5</xdr:col>
      <xdr:colOff>409575</xdr:colOff>
      <xdr:row>97</xdr:row>
      <xdr:rowOff>38843</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55370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34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67613</xdr:rowOff>
    </xdr:from>
    <xdr:to>
      <xdr:col>4</xdr:col>
      <xdr:colOff>206375</xdr:colOff>
      <xdr:row>96</xdr:row>
      <xdr:rowOff>169213</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5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14290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30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93686</xdr:rowOff>
    </xdr:from>
    <xdr:to>
      <xdr:col>3</xdr:col>
      <xdr:colOff>3175</xdr:colOff>
      <xdr:row>97</xdr:row>
      <xdr:rowOff>23836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40363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63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72986</xdr:rowOff>
    </xdr:from>
    <xdr:to>
      <xdr:col>1</xdr:col>
      <xdr:colOff>485775</xdr:colOff>
      <xdr:row>97</xdr:row>
      <xdr:rowOff>3136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19663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3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43612</xdr:rowOff>
    </xdr:from>
    <xdr:to>
      <xdr:col>15</xdr:col>
      <xdr:colOff>180975</xdr:colOff>
      <xdr:row>39</xdr:row>
      <xdr:rowOff>43624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0162"/>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5486</xdr:rowOff>
    </xdr:from>
    <xdr:to>
      <xdr:col>14</xdr:col>
      <xdr:colOff>28575</xdr:colOff>
      <xdr:row>39</xdr:row>
      <xdr:rowOff>43612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92036"/>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157340</xdr:rowOff>
    </xdr:from>
    <xdr:to>
      <xdr:col>12</xdr:col>
      <xdr:colOff>511175</xdr:colOff>
      <xdr:row>39</xdr:row>
      <xdr:rowOff>5486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72440"/>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157340</xdr:rowOff>
    </xdr:from>
    <xdr:to>
      <xdr:col>11</xdr:col>
      <xdr:colOff>307975</xdr:colOff>
      <xdr:row>39</xdr:row>
      <xdr:rowOff>27749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72440"/>
          <a:ext cx="889000" cy="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164274</xdr:rowOff>
    </xdr:from>
    <xdr:to>
      <xdr:col>15</xdr:col>
      <xdr:colOff>231775</xdr:colOff>
      <xdr:row>39</xdr:row>
      <xdr:rowOff>94424</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126254</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164262</xdr:rowOff>
    </xdr:from>
    <xdr:to>
      <xdr:col>14</xdr:col>
      <xdr:colOff>79375</xdr:colOff>
      <xdr:row>39</xdr:row>
      <xdr:rowOff>94412</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85539</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126136</xdr:rowOff>
    </xdr:from>
    <xdr:to>
      <xdr:col>12</xdr:col>
      <xdr:colOff>561975</xdr:colOff>
      <xdr:row>39</xdr:row>
      <xdr:rowOff>56286</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72813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41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106540</xdr:rowOff>
    </xdr:from>
    <xdr:to>
      <xdr:col>11</xdr:col>
      <xdr:colOff>358775</xdr:colOff>
      <xdr:row>39</xdr:row>
      <xdr:rowOff>36690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148399</xdr:rowOff>
    </xdr:from>
    <xdr:to>
      <xdr:col>10</xdr:col>
      <xdr:colOff>155575</xdr:colOff>
      <xdr:row>39</xdr:row>
      <xdr:rowOff>78549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69676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118369</xdr:rowOff>
    </xdr:from>
    <xdr:to>
      <xdr:col>15</xdr:col>
      <xdr:colOff>180975</xdr:colOff>
      <xdr:row>58</xdr:row>
      <xdr:rowOff>165179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62469"/>
          <a:ext cx="8382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161024</xdr:rowOff>
    </xdr:from>
    <xdr:to>
      <xdr:col>14</xdr:col>
      <xdr:colOff>28575</xdr:colOff>
      <xdr:row>58</xdr:row>
      <xdr:rowOff>165179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05124"/>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40278</xdr:rowOff>
    </xdr:from>
    <xdr:to>
      <xdr:col>12</xdr:col>
      <xdr:colOff>511175</xdr:colOff>
      <xdr:row>58</xdr:row>
      <xdr:rowOff>161024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84378"/>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40278</xdr:rowOff>
    </xdr:from>
    <xdr:to>
      <xdr:col>11</xdr:col>
      <xdr:colOff>307975</xdr:colOff>
      <xdr:row>58</xdr:row>
      <xdr:rowOff>164157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84378"/>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67569</xdr:rowOff>
    </xdr:from>
    <xdr:to>
      <xdr:col>15</xdr:col>
      <xdr:colOff>231775</xdr:colOff>
      <xdr:row>58</xdr:row>
      <xdr:rowOff>169169</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26946</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114379</xdr:rowOff>
    </xdr:from>
    <xdr:to>
      <xdr:col>14</xdr:col>
      <xdr:colOff>79375</xdr:colOff>
      <xdr:row>59</xdr:row>
      <xdr:rowOff>44529</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35656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1015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110224</xdr:rowOff>
    </xdr:from>
    <xdr:to>
      <xdr:col>12</xdr:col>
      <xdr:colOff>561975</xdr:colOff>
      <xdr:row>59</xdr:row>
      <xdr:rowOff>40374</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31501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101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160928</xdr:rowOff>
    </xdr:from>
    <xdr:to>
      <xdr:col>11</xdr:col>
      <xdr:colOff>358775</xdr:colOff>
      <xdr:row>58</xdr:row>
      <xdr:rowOff>91078</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9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107605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70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113357</xdr:rowOff>
    </xdr:from>
    <xdr:to>
      <xdr:col>10</xdr:col>
      <xdr:colOff>155575</xdr:colOff>
      <xdr:row>59</xdr:row>
      <xdr:rowOff>43507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34634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1015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120631</xdr:rowOff>
    </xdr:from>
    <xdr:to>
      <xdr:col>15</xdr:col>
      <xdr:colOff>180975</xdr:colOff>
      <xdr:row>78</xdr:row>
      <xdr:rowOff>127966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93731"/>
          <a:ext cx="8382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127966</xdr:rowOff>
    </xdr:from>
    <xdr:to>
      <xdr:col>14</xdr:col>
      <xdr:colOff>28575</xdr:colOff>
      <xdr:row>78</xdr:row>
      <xdr:rowOff>131745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0106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69779</xdr:rowOff>
    </xdr:from>
    <xdr:to>
      <xdr:col>12</xdr:col>
      <xdr:colOff>511175</xdr:colOff>
      <xdr:row>78</xdr:row>
      <xdr:rowOff>131745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2879"/>
          <a:ext cx="889000" cy="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7652</xdr:rowOff>
    </xdr:from>
    <xdr:to>
      <xdr:col>11</xdr:col>
      <xdr:colOff>307975</xdr:colOff>
      <xdr:row>78</xdr:row>
      <xdr:rowOff>69779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0752"/>
          <a:ext cx="889000" cy="6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69831</xdr:rowOff>
    </xdr:from>
    <xdr:to>
      <xdr:col>15</xdr:col>
      <xdr:colOff>231775</xdr:colOff>
      <xdr:row>78</xdr:row>
      <xdr:rowOff>171431</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156208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77166</xdr:rowOff>
    </xdr:from>
    <xdr:to>
      <xdr:col>14</xdr:col>
      <xdr:colOff>79375</xdr:colOff>
      <xdr:row>79</xdr:row>
      <xdr:rowOff>7316</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169893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80945</xdr:rowOff>
    </xdr:from>
    <xdr:to>
      <xdr:col>12</xdr:col>
      <xdr:colOff>561975</xdr:colOff>
      <xdr:row>79</xdr:row>
      <xdr:rowOff>11095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2222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18979</xdr:rowOff>
    </xdr:from>
    <xdr:to>
      <xdr:col>11</xdr:col>
      <xdr:colOff>358775</xdr:colOff>
      <xdr:row>78</xdr:row>
      <xdr:rowOff>120579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3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111706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128302</xdr:rowOff>
    </xdr:from>
    <xdr:to>
      <xdr:col>10</xdr:col>
      <xdr:colOff>155575</xdr:colOff>
      <xdr:row>78</xdr:row>
      <xdr:rowOff>58452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74979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93140</xdr:rowOff>
    </xdr:from>
    <xdr:to>
      <xdr:col>15</xdr:col>
      <xdr:colOff>180975</xdr:colOff>
      <xdr:row>98</xdr:row>
      <xdr:rowOff>112678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5240"/>
          <a:ext cx="8382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93140</xdr:rowOff>
    </xdr:from>
    <xdr:to>
      <xdr:col>14</xdr:col>
      <xdr:colOff>28575</xdr:colOff>
      <xdr:row>98</xdr:row>
      <xdr:rowOff>108790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95240"/>
          <a:ext cx="889000" cy="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104028</xdr:rowOff>
    </xdr:from>
    <xdr:to>
      <xdr:col>12</xdr:col>
      <xdr:colOff>511175</xdr:colOff>
      <xdr:row>98</xdr:row>
      <xdr:rowOff>108790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0612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80381</xdr:rowOff>
    </xdr:from>
    <xdr:to>
      <xdr:col>11</xdr:col>
      <xdr:colOff>307975</xdr:colOff>
      <xdr:row>98</xdr:row>
      <xdr:rowOff>104028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82481"/>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61878</xdr:rowOff>
    </xdr:from>
    <xdr:to>
      <xdr:col>15</xdr:col>
      <xdr:colOff>231775</xdr:colOff>
      <xdr:row>98</xdr:row>
      <xdr:rowOff>163478</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8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42340</xdr:rowOff>
    </xdr:from>
    <xdr:to>
      <xdr:col>14</xdr:col>
      <xdr:colOff>79375</xdr:colOff>
      <xdr:row>98</xdr:row>
      <xdr:rowOff>143940</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135067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93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57990</xdr:rowOff>
    </xdr:from>
    <xdr:to>
      <xdr:col>12</xdr:col>
      <xdr:colOff>561975</xdr:colOff>
      <xdr:row>98</xdr:row>
      <xdr:rowOff>159590</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150717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53228</xdr:rowOff>
    </xdr:from>
    <xdr:to>
      <xdr:col>11</xdr:col>
      <xdr:colOff>358775</xdr:colOff>
      <xdr:row>98</xdr:row>
      <xdr:rowOff>154828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145955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29581</xdr:rowOff>
    </xdr:from>
    <xdr:to>
      <xdr:col>10</xdr:col>
      <xdr:colOff>155575</xdr:colOff>
      <xdr:row>98</xdr:row>
      <xdr:rowOff>131181</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147708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6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116947</xdr:rowOff>
    </xdr:from>
    <xdr:to>
      <xdr:col>23</xdr:col>
      <xdr:colOff>517525</xdr:colOff>
      <xdr:row>37</xdr:row>
      <xdr:rowOff>84432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89147"/>
          <a:ext cx="838200" cy="1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59118</xdr:rowOff>
    </xdr:from>
    <xdr:to>
      <xdr:col>22</xdr:col>
      <xdr:colOff>365125</xdr:colOff>
      <xdr:row>36</xdr:row>
      <xdr:rowOff>116947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31318"/>
          <a:ext cx="889000" cy="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59118</xdr:rowOff>
    </xdr:from>
    <xdr:to>
      <xdr:col>21</xdr:col>
      <xdr:colOff>161925</xdr:colOff>
      <xdr:row>37</xdr:row>
      <xdr:rowOff>69299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31318"/>
          <a:ext cx="889000" cy="1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60384</xdr:rowOff>
    </xdr:from>
    <xdr:to>
      <xdr:col>19</xdr:col>
      <xdr:colOff>644525</xdr:colOff>
      <xdr:row>37</xdr:row>
      <xdr:rowOff>69299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040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33632</xdr:rowOff>
    </xdr:from>
    <xdr:to>
      <xdr:col>23</xdr:col>
      <xdr:colOff>568325</xdr:colOff>
      <xdr:row>37</xdr:row>
      <xdr:rowOff>135232</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3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12059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66147</xdr:rowOff>
    </xdr:from>
    <xdr:to>
      <xdr:col>22</xdr:col>
      <xdr:colOff>415925</xdr:colOff>
      <xdr:row>36</xdr:row>
      <xdr:rowOff>167747</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12824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8318</xdr:rowOff>
    </xdr:from>
    <xdr:to>
      <xdr:col>21</xdr:col>
      <xdr:colOff>212725</xdr:colOff>
      <xdr:row>36</xdr:row>
      <xdr:rowOff>109918</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126445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18499</xdr:rowOff>
    </xdr:from>
    <xdr:to>
      <xdr:col>20</xdr:col>
      <xdr:colOff>9525</xdr:colOff>
      <xdr:row>37</xdr:row>
      <xdr:rowOff>120099</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3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111226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9584</xdr:rowOff>
    </xdr:from>
    <xdr:to>
      <xdr:col>18</xdr:col>
      <xdr:colOff>492125</xdr:colOff>
      <xdr:row>37</xdr:row>
      <xdr:rowOff>111184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3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102311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72699</xdr:rowOff>
    </xdr:from>
    <xdr:to>
      <xdr:col>23</xdr:col>
      <xdr:colOff>517525</xdr:colOff>
      <xdr:row>58</xdr:row>
      <xdr:rowOff>76881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10016799"/>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55204</xdr:rowOff>
    </xdr:from>
    <xdr:to>
      <xdr:col>22</xdr:col>
      <xdr:colOff>365125</xdr:colOff>
      <xdr:row>58</xdr:row>
      <xdr:rowOff>72699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99304"/>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55204</xdr:rowOff>
    </xdr:from>
    <xdr:to>
      <xdr:col>21</xdr:col>
      <xdr:colOff>161925</xdr:colOff>
      <xdr:row>58</xdr:row>
      <xdr:rowOff>61917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99304"/>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61917</xdr:rowOff>
    </xdr:from>
    <xdr:to>
      <xdr:col>19</xdr:col>
      <xdr:colOff>644525</xdr:colOff>
      <xdr:row>58</xdr:row>
      <xdr:rowOff>77631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06017"/>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26081</xdr:rowOff>
    </xdr:from>
    <xdr:to>
      <xdr:col>23</xdr:col>
      <xdr:colOff>568325</xdr:colOff>
      <xdr:row>58</xdr:row>
      <xdr:rowOff>127681</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112458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21899</xdr:rowOff>
    </xdr:from>
    <xdr:to>
      <xdr:col>22</xdr:col>
      <xdr:colOff>415925</xdr:colOff>
      <xdr:row>58</xdr:row>
      <xdr:rowOff>123499</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114626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4404</xdr:rowOff>
    </xdr:from>
    <xdr:to>
      <xdr:col>21</xdr:col>
      <xdr:colOff>212725</xdr:colOff>
      <xdr:row>58</xdr:row>
      <xdr:rowOff>106004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97131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11117</xdr:rowOff>
    </xdr:from>
    <xdr:to>
      <xdr:col>20</xdr:col>
      <xdr:colOff>9525</xdr:colOff>
      <xdr:row>58</xdr:row>
      <xdr:rowOff>112717</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103844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26831</xdr:rowOff>
    </xdr:from>
    <xdr:to>
      <xdr:col>18</xdr:col>
      <xdr:colOff>492125</xdr:colOff>
      <xdr:row>58</xdr:row>
      <xdr:rowOff>128431</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119558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40605</xdr:rowOff>
    </xdr:from>
    <xdr:to>
      <xdr:col>23</xdr:col>
      <xdr:colOff>517525</xdr:colOff>
      <xdr:row>79</xdr:row>
      <xdr:rowOff>44447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5155"/>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40605</xdr:rowOff>
    </xdr:from>
    <xdr:to>
      <xdr:col>22</xdr:col>
      <xdr:colOff>365125</xdr:colOff>
      <xdr:row>79</xdr:row>
      <xdr:rowOff>44306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515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16089</xdr:rowOff>
    </xdr:from>
    <xdr:to>
      <xdr:col>21</xdr:col>
      <xdr:colOff>161925</xdr:colOff>
      <xdr:row>79</xdr:row>
      <xdr:rowOff>44306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60639"/>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16089</xdr:rowOff>
    </xdr:from>
    <xdr:to>
      <xdr:col>19</xdr:col>
      <xdr:colOff>644525</xdr:colOff>
      <xdr:row>79</xdr:row>
      <xdr:rowOff>44447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60639"/>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165097</xdr:rowOff>
    </xdr:from>
    <xdr:to>
      <xdr:col>23</xdr:col>
      <xdr:colOff>568325</xdr:colOff>
      <xdr:row>79</xdr:row>
      <xdr:rowOff>95247</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80024</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161255</xdr:rowOff>
    </xdr:from>
    <xdr:to>
      <xdr:col>22</xdr:col>
      <xdr:colOff>415925</xdr:colOff>
      <xdr:row>79</xdr:row>
      <xdr:rowOff>91405</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82532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164956</xdr:rowOff>
    </xdr:from>
    <xdr:to>
      <xdr:col>21</xdr:col>
      <xdr:colOff>212725</xdr:colOff>
      <xdr:row>79</xdr:row>
      <xdr:rowOff>95106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86233</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35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136739</xdr:rowOff>
    </xdr:from>
    <xdr:to>
      <xdr:col>20</xdr:col>
      <xdr:colOff>9525</xdr:colOff>
      <xdr:row>79</xdr:row>
      <xdr:rowOff>66889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58016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165097</xdr:rowOff>
    </xdr:from>
    <xdr:to>
      <xdr:col>18</xdr:col>
      <xdr:colOff>492125</xdr:colOff>
      <xdr:row>79</xdr:row>
      <xdr:rowOff>95247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96684</xdr:rowOff>
    </xdr:from>
    <xdr:to>
      <xdr:col>23</xdr:col>
      <xdr:colOff>517525</xdr:colOff>
      <xdr:row>98</xdr:row>
      <xdr:rowOff>104204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98784"/>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104204</xdr:rowOff>
    </xdr:from>
    <xdr:to>
      <xdr:col>22</xdr:col>
      <xdr:colOff>365125</xdr:colOff>
      <xdr:row>98</xdr:row>
      <xdr:rowOff>111813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90630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111813</xdr:rowOff>
    </xdr:from>
    <xdr:to>
      <xdr:col>21</xdr:col>
      <xdr:colOff>161925</xdr:colOff>
      <xdr:row>98</xdr:row>
      <xdr:rowOff>120858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1391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119569</xdr:rowOff>
    </xdr:from>
    <xdr:to>
      <xdr:col>19</xdr:col>
      <xdr:colOff>644525</xdr:colOff>
      <xdr:row>98</xdr:row>
      <xdr:rowOff>120858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21669"/>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45884</xdr:rowOff>
    </xdr:from>
    <xdr:to>
      <xdr:col>23</xdr:col>
      <xdr:colOff>568325</xdr:colOff>
      <xdr:row>98</xdr:row>
      <xdr:rowOff>147484</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8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132261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53404</xdr:rowOff>
    </xdr:from>
    <xdr:to>
      <xdr:col>22</xdr:col>
      <xdr:colOff>415925</xdr:colOff>
      <xdr:row>98</xdr:row>
      <xdr:rowOff>155004</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146131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61013</xdr:rowOff>
    </xdr:from>
    <xdr:to>
      <xdr:col>21</xdr:col>
      <xdr:colOff>212725</xdr:colOff>
      <xdr:row>98</xdr:row>
      <xdr:rowOff>162613</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8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153740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70058</xdr:rowOff>
    </xdr:from>
    <xdr:to>
      <xdr:col>20</xdr:col>
      <xdr:colOff>9525</xdr:colOff>
      <xdr:row>99</xdr:row>
      <xdr:rowOff>208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8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162785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68769</xdr:rowOff>
    </xdr:from>
    <xdr:to>
      <xdr:col>18</xdr:col>
      <xdr:colOff>492125</xdr:colOff>
      <xdr:row>98</xdr:row>
      <xdr:rowOff>170369</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161496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農林水産業費は住民一人当たり</a:t>
          </a:r>
          <a:r>
            <a:rPr kumimoji="1" lang="en-US" altLang="ja-JP" sz="1300">
              <a:latin typeface="ＭＳ Ｐゴシック"/>
            </a:rPr>
            <a:t>255,988</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年度にかけて類似団体平均と比べて低い水準にあったが、平成</a:t>
          </a:r>
          <a:r>
            <a:rPr kumimoji="1" lang="en-US" altLang="ja-JP" sz="1300">
              <a:latin typeface="ＭＳ Ｐゴシック"/>
            </a:rPr>
            <a:t>28</a:t>
          </a:r>
          <a:r>
            <a:rPr kumimoji="1" lang="ja-JP" altLang="en-US" sz="1300">
              <a:latin typeface="ＭＳ Ｐゴシック"/>
            </a:rPr>
            <a:t>年度は前年度決算額と比較すると</a:t>
          </a:r>
          <a:r>
            <a:rPr kumimoji="1" lang="en-US" altLang="ja-JP" sz="1300">
              <a:latin typeface="ＭＳ Ｐゴシック"/>
            </a:rPr>
            <a:t>92.3</a:t>
          </a:r>
          <a:r>
            <a:rPr kumimoji="1" lang="ja-JP" altLang="en-US" sz="1300">
              <a:latin typeface="ＭＳ Ｐゴシック"/>
            </a:rPr>
            <a:t>％の増となっており、類似団体平均を上回った。これは、これまでも基幹産業である農林業の振興を図ってきたことに加え、林業・木材産業構造改革事業等による普通建設事業費が</a:t>
          </a:r>
          <a:r>
            <a:rPr kumimoji="1" lang="en-US" altLang="ja-JP" sz="1300">
              <a:latin typeface="ＭＳ Ｐゴシック"/>
            </a:rPr>
            <a:t>317.0</a:t>
          </a:r>
          <a:r>
            <a:rPr kumimoji="1" lang="ja-JP" altLang="en-US" sz="1300">
              <a:latin typeface="ＭＳ Ｐゴシック"/>
            </a:rPr>
            <a:t>％増加（</a:t>
          </a:r>
          <a:r>
            <a:rPr kumimoji="1" lang="en-US" altLang="ja-JP" sz="1300">
              <a:latin typeface="ＭＳ Ｐゴシック"/>
            </a:rPr>
            <a:t>466</a:t>
          </a:r>
          <a:r>
            <a:rPr kumimoji="1" lang="ja-JP" altLang="en-US" sz="1300">
              <a:latin typeface="ＭＳ Ｐゴシック"/>
            </a:rPr>
            <a:t>百万円増加）したことが主な要因である。</a:t>
          </a:r>
          <a:endParaRPr kumimoji="1" lang="en-US" altLang="ja-JP"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101,226</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年度から毎年、類似団体平均と比べて高い水準で推移している。この要因の一つとして国保病院事業特別会計への赤字補填的な繰出金が多額になっていることが挙げられるが、平成</a:t>
          </a:r>
          <a:r>
            <a:rPr kumimoji="1" lang="en-US" altLang="ja-JP" sz="1300">
              <a:latin typeface="ＭＳ Ｐゴシック"/>
            </a:rPr>
            <a:t>28</a:t>
          </a:r>
          <a:r>
            <a:rPr kumimoji="1" lang="ja-JP" altLang="en-US" sz="1300">
              <a:latin typeface="ＭＳ Ｐゴシック"/>
            </a:rPr>
            <a:t>年度は減少に転じて類似団体平均を下回った。今後も国保病院改革計画に基づき病院機能の見直しや病院事業経営の改革に総合的に取り組み、一般会計の負担額を減らしていくよう努める。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財政調整基金残高、実質収支の標準財政規模比についてはいずれも健全な水準である。目的基金も十分な額を確保しており、長期間にわたり安定した財政運営が可能である。なお、平成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年度の実質単年度収支は▲</a:t>
          </a:r>
          <a:r>
            <a:rPr kumimoji="1" lang="en-US" altLang="ja-JP" sz="1300">
              <a:latin typeface="ＭＳ ゴシック" pitchFamily="49" charset="-128"/>
              <a:ea typeface="ＭＳ ゴシック" pitchFamily="49" charset="-128"/>
            </a:rPr>
            <a:t>5.70</a:t>
          </a:r>
          <a:r>
            <a:rPr kumimoji="1" lang="ja-JP" altLang="en-US" sz="1300">
              <a:latin typeface="ＭＳ ゴシック" pitchFamily="49" charset="-128"/>
              <a:ea typeface="ＭＳ ゴシック" pitchFamily="49" charset="-128"/>
            </a:rPr>
            <a:t>であるが、繰越明許による総合給食センター整備事業等の臨時財政需要があったことや財源積立可能額を減債基金に積立てたことが要因である。目的基金を含めた基金全体の残高は増加しており、実質単年度収支がマイナスとなっているが問題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資金不足は無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横ばいからやや増加傾向にある。長期的な視点では、交付税算入率の低い起債が減少するものの、上里ふれあい交流センターや総合給食センター、認定こども園建設等の大型事業に際して地方債発行が増加し、実質公債費比率が上昇することが予測されるが、引き続き適正な水準は確保される見込みであり問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将来負担を充当可能財源が上回っており将来負担は発生していない。今後も起債及び職員数の適正管理により将来負担の無い状況を継続する。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固定資産台帳整備中</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00000000-0008-0000-0C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C00-000047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C00-000049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C00-00004B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id="{00000000-0008-0000-0C00-00004C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id="{00000000-0008-0000-0C00-00004D000000}"/>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4656</xdr:rowOff>
    </xdr:from>
    <xdr:to>
      <xdr:col>3</xdr:col>
      <xdr:colOff>511175</xdr:colOff>
      <xdr:row>34</xdr:row>
      <xdr:rowOff>106256</xdr:rowOff>
    </xdr:to>
    <xdr:sp macro="" textlink="">
      <xdr:nvSpPr>
        <xdr:cNvPr id="83" name="円/楕円 82">
          <a:extLst>
            <a:ext uri="{FF2B5EF4-FFF2-40B4-BE49-F238E27FC236}">
              <a16:creationId xmlns:a16="http://schemas.microsoft.com/office/drawing/2014/main" id="{00000000-0008-0000-0C00-000053000000}"/>
            </a:ext>
          </a:extLst>
        </xdr:cNvPr>
        <xdr:cNvSpPr/>
      </xdr:nvSpPr>
      <xdr:spPr>
        <a:xfrm>
          <a:off x="4000500" y="66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84" name="n_1aveValue有形固定資産減価償却率">
          <a:extLst>
            <a:ext uri="{FF2B5EF4-FFF2-40B4-BE49-F238E27FC236}">
              <a16:creationId xmlns:a16="http://schemas.microsoft.com/office/drawing/2014/main" id="{00000000-0008-0000-0C00-000054000000}"/>
            </a:ext>
          </a:extLst>
        </xdr:cNvPr>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97383</xdr:rowOff>
    </xdr:from>
    <xdr:ext cx="405111" cy="259045"/>
    <xdr:sp macro="" textlink="">
      <xdr:nvSpPr>
        <xdr:cNvPr id="85" name="n_1mainValue有形固定資産減価償却率">
          <a:extLst>
            <a:ext uri="{FF2B5EF4-FFF2-40B4-BE49-F238E27FC236}">
              <a16:creationId xmlns:a16="http://schemas.microsoft.com/office/drawing/2014/main" id="{00000000-0008-0000-0C00-000055000000}"/>
            </a:ext>
          </a:extLst>
        </xdr:cNvPr>
        <xdr:cNvSpPr txBox="1"/>
      </xdr:nvSpPr>
      <xdr:spPr>
        <a:xfrm>
          <a:off x="3836043" y="670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00000000-0008-0000-0C00-00005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endParaRPr kumimoji="1" lang="en-US" altLang="ja-JP" sz="1100">
            <a:latin typeface="ＭＳ Ｐゴシック"/>
          </a:endParaRPr>
        </a:p>
        <a:p>
          <a:r>
            <a:rPr kumimoji="1" lang="ja-JP" altLang="en-US" sz="1100">
              <a:latin typeface="ＭＳ Ｐゴシック"/>
            </a:rPr>
            <a:t>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75692</xdr:rowOff>
    </xdr:from>
    <xdr:to>
      <xdr:col>5</xdr:col>
      <xdr:colOff>409575</xdr:colOff>
      <xdr:row>41</xdr:row>
      <xdr:rowOff>5842</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168419</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59578</xdr:rowOff>
    </xdr:from>
    <xdr:to>
      <xdr:col>14</xdr:col>
      <xdr:colOff>79375</xdr:colOff>
      <xdr:row>41</xdr:row>
      <xdr:rowOff>161178</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70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152305</xdr:rowOff>
    </xdr:from>
    <xdr:ext cx="534377"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59410" y="71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0D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0D00-000085000000}"/>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0D00-000087000000}"/>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0D00-000089000000}"/>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a:extLst>
            <a:ext uri="{FF2B5EF4-FFF2-40B4-BE49-F238E27FC236}">
              <a16:creationId xmlns:a16="http://schemas.microsoft.com/office/drawing/2014/main" id="{00000000-0008-0000-0D00-00008A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88646</xdr:rowOff>
    </xdr:from>
    <xdr:to>
      <xdr:col>5</xdr:col>
      <xdr:colOff>409575</xdr:colOff>
      <xdr:row>58</xdr:row>
      <xdr:rowOff>18796</xdr:rowOff>
    </xdr:to>
    <xdr:sp macro="" textlink="">
      <xdr:nvSpPr>
        <xdr:cNvPr id="145" name="円/楕円 144">
          <a:extLst>
            <a:ext uri="{FF2B5EF4-FFF2-40B4-BE49-F238E27FC236}">
              <a16:creationId xmlns:a16="http://schemas.microsoft.com/office/drawing/2014/main" id="{00000000-0008-0000-0D00-000091000000}"/>
            </a:ext>
          </a:extLst>
        </xdr:cNvPr>
        <xdr:cNvSpPr/>
      </xdr:nvSpPr>
      <xdr:spPr>
        <a:xfrm>
          <a:off x="3746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D00-000092000000}"/>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35323</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00000000-0008-0000-0D00-0000A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a:extLst>
            <a:ext uri="{FF2B5EF4-FFF2-40B4-BE49-F238E27FC236}">
              <a16:creationId xmlns:a16="http://schemas.microsoft.com/office/drawing/2014/main" id="{00000000-0008-0000-0D00-0000AC000000}"/>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id="{00000000-0008-0000-0D00-0000AE000000}"/>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a:extLst>
            <a:ext uri="{FF2B5EF4-FFF2-40B4-BE49-F238E27FC236}">
              <a16:creationId xmlns:a16="http://schemas.microsoft.com/office/drawing/2014/main" id="{00000000-0008-0000-0D00-0000B0000000}"/>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a:extLst>
            <a:ext uri="{FF2B5EF4-FFF2-40B4-BE49-F238E27FC236}">
              <a16:creationId xmlns:a16="http://schemas.microsoft.com/office/drawing/2014/main" id="{00000000-0008-0000-0D00-0000B1000000}"/>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a:extLst>
            <a:ext uri="{FF2B5EF4-FFF2-40B4-BE49-F238E27FC236}">
              <a16:creationId xmlns:a16="http://schemas.microsoft.com/office/drawing/2014/main" id="{00000000-0008-0000-0D00-0000B2000000}"/>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158656</xdr:rowOff>
    </xdr:from>
    <xdr:to>
      <xdr:col>14</xdr:col>
      <xdr:colOff>79375</xdr:colOff>
      <xdr:row>59</xdr:row>
      <xdr:rowOff>88806</xdr:rowOff>
    </xdr:to>
    <xdr:sp macro="" textlink="">
      <xdr:nvSpPr>
        <xdr:cNvPr id="184" name="円/楕円 183">
          <a:extLst>
            <a:ext uri="{FF2B5EF4-FFF2-40B4-BE49-F238E27FC236}">
              <a16:creationId xmlns:a16="http://schemas.microsoft.com/office/drawing/2014/main" id="{00000000-0008-0000-0D00-0000B8000000}"/>
            </a:ext>
          </a:extLst>
        </xdr:cNvPr>
        <xdr:cNvSpPr/>
      </xdr:nvSpPr>
      <xdr:spPr>
        <a:xfrm>
          <a:off x="9588500" y="101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a:extLst>
            <a:ext uri="{FF2B5EF4-FFF2-40B4-BE49-F238E27FC236}">
              <a16:creationId xmlns:a16="http://schemas.microsoft.com/office/drawing/2014/main" id="{00000000-0008-0000-0D00-0000B9000000}"/>
            </a:ext>
          </a:extLst>
        </xdr:cNvPr>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105333</xdr:rowOff>
    </xdr:from>
    <xdr:ext cx="690189"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0D00-0000BA000000}"/>
            </a:ext>
          </a:extLst>
        </xdr:cNvPr>
        <xdr:cNvSpPr txBox="1"/>
      </xdr:nvSpPr>
      <xdr:spPr>
        <a:xfrm>
          <a:off x="9281504" y="987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0D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0D00-0000D2000000}"/>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0D00-0000D4000000}"/>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0D00-0000D6000000}"/>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a:extLst>
            <a:ext uri="{FF2B5EF4-FFF2-40B4-BE49-F238E27FC236}">
              <a16:creationId xmlns:a16="http://schemas.microsoft.com/office/drawing/2014/main" id="{00000000-0008-0000-0D00-0000D7000000}"/>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a:extLst>
            <a:ext uri="{FF2B5EF4-FFF2-40B4-BE49-F238E27FC236}">
              <a16:creationId xmlns:a16="http://schemas.microsoft.com/office/drawing/2014/main" id="{00000000-0008-0000-0D00-0000D8000000}"/>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154178</xdr:rowOff>
    </xdr:from>
    <xdr:to>
      <xdr:col>5</xdr:col>
      <xdr:colOff>409575</xdr:colOff>
      <xdr:row>82</xdr:row>
      <xdr:rowOff>84328</xdr:rowOff>
    </xdr:to>
    <xdr:sp macro="" textlink="">
      <xdr:nvSpPr>
        <xdr:cNvPr id="222" name="円/楕円 221">
          <a:extLst>
            <a:ext uri="{FF2B5EF4-FFF2-40B4-BE49-F238E27FC236}">
              <a16:creationId xmlns:a16="http://schemas.microsoft.com/office/drawing/2014/main" id="{00000000-0008-0000-0D00-0000DE000000}"/>
            </a:ext>
          </a:extLst>
        </xdr:cNvPr>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3" name="n_1aveValue【公営住宅】&#10;有形固定資産減価償却率">
          <a:extLst>
            <a:ext uri="{FF2B5EF4-FFF2-40B4-BE49-F238E27FC236}">
              <a16:creationId xmlns:a16="http://schemas.microsoft.com/office/drawing/2014/main" id="{00000000-0008-0000-0D00-0000DF000000}"/>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75455</xdr:rowOff>
    </xdr:from>
    <xdr:ext cx="405111" cy="259045"/>
    <xdr:sp macro="" textlink="">
      <xdr:nvSpPr>
        <xdr:cNvPr id="224" name="n_1mainValue【公営住宅】&#10;有形固定資産減価償却率">
          <a:extLst>
            <a:ext uri="{FF2B5EF4-FFF2-40B4-BE49-F238E27FC236}">
              <a16:creationId xmlns:a16="http://schemas.microsoft.com/office/drawing/2014/main" id="{00000000-0008-0000-0D00-0000E0000000}"/>
            </a:ext>
          </a:extLst>
        </xdr:cNvPr>
        <xdr:cNvSpPr txBox="1"/>
      </xdr:nvSpPr>
      <xdr:spPr>
        <a:xfrm>
          <a:off x="3582043"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00000000-0008-0000-0D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00000000-0008-0000-0D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a:extLst>
            <a:ext uri="{FF2B5EF4-FFF2-40B4-BE49-F238E27FC236}">
              <a16:creationId xmlns:a16="http://schemas.microsoft.com/office/drawing/2014/main" id="{00000000-0008-0000-0D00-0000FE000000}"/>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a:extLst>
            <a:ext uri="{FF2B5EF4-FFF2-40B4-BE49-F238E27FC236}">
              <a16:creationId xmlns:a16="http://schemas.microsoft.com/office/drawing/2014/main" id="{00000000-0008-0000-0D00-000000010000}"/>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a:extLst>
            <a:ext uri="{FF2B5EF4-FFF2-40B4-BE49-F238E27FC236}">
              <a16:creationId xmlns:a16="http://schemas.microsoft.com/office/drawing/2014/main" id="{00000000-0008-0000-0D00-000002010000}"/>
            </a:ext>
          </a:extLst>
        </xdr:cNvPr>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a:extLst>
            <a:ext uri="{FF2B5EF4-FFF2-40B4-BE49-F238E27FC236}">
              <a16:creationId xmlns:a16="http://schemas.microsoft.com/office/drawing/2014/main" id="{00000000-0008-0000-0D00-000003010000}"/>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a:extLst>
            <a:ext uri="{FF2B5EF4-FFF2-40B4-BE49-F238E27FC236}">
              <a16:creationId xmlns:a16="http://schemas.microsoft.com/office/drawing/2014/main" id="{00000000-0008-0000-0D00-000004010000}"/>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3445</xdr:rowOff>
    </xdr:from>
    <xdr:to>
      <xdr:col>14</xdr:col>
      <xdr:colOff>79375</xdr:colOff>
      <xdr:row>84</xdr:row>
      <xdr:rowOff>105045</xdr:rowOff>
    </xdr:to>
    <xdr:sp macro="" textlink="">
      <xdr:nvSpPr>
        <xdr:cNvPr id="266" name="円/楕円 265">
          <a:extLst>
            <a:ext uri="{FF2B5EF4-FFF2-40B4-BE49-F238E27FC236}">
              <a16:creationId xmlns:a16="http://schemas.microsoft.com/office/drawing/2014/main" id="{00000000-0008-0000-0D00-00000A010000}"/>
            </a:ext>
          </a:extLst>
        </xdr:cNvPr>
        <xdr:cNvSpPr/>
      </xdr:nvSpPr>
      <xdr:spPr>
        <a:xfrm>
          <a:off x="9588500" y="14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a:extLst>
            <a:ext uri="{FF2B5EF4-FFF2-40B4-BE49-F238E27FC236}">
              <a16:creationId xmlns:a16="http://schemas.microsoft.com/office/drawing/2014/main" id="{00000000-0008-0000-0D00-00000B010000}"/>
            </a:ext>
          </a:extLst>
        </xdr:cNvPr>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121572</xdr:rowOff>
    </xdr:from>
    <xdr:ext cx="469744" cy="259045"/>
    <xdr:sp macro="" textlink="">
      <xdr:nvSpPr>
        <xdr:cNvPr id="268" name="n_1mainValue【公営住宅】&#10;一人当たり面積">
          <a:extLst>
            <a:ext uri="{FF2B5EF4-FFF2-40B4-BE49-F238E27FC236}">
              <a16:creationId xmlns:a16="http://schemas.microsoft.com/office/drawing/2014/main" id="{00000000-0008-0000-0D00-00000C010000}"/>
            </a:ext>
          </a:extLst>
        </xdr:cNvPr>
        <xdr:cNvSpPr txBox="1"/>
      </xdr:nvSpPr>
      <xdr:spPr>
        <a:xfrm>
          <a:off x="9391727" y="14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00000000-0008-0000-0D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a:extLst>
            <a:ext uri="{FF2B5EF4-FFF2-40B4-BE49-F238E27FC236}">
              <a16:creationId xmlns:a16="http://schemas.microsoft.com/office/drawing/2014/main" id="{00000000-0008-0000-0D00-000037010000}"/>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a:extLst>
            <a:ext uri="{FF2B5EF4-FFF2-40B4-BE49-F238E27FC236}">
              <a16:creationId xmlns:a16="http://schemas.microsoft.com/office/drawing/2014/main" id="{00000000-0008-0000-0D00-00003901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00000000-0008-0000-0D00-00003B010000}"/>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a:extLst>
            <a:ext uri="{FF2B5EF4-FFF2-40B4-BE49-F238E27FC236}">
              <a16:creationId xmlns:a16="http://schemas.microsoft.com/office/drawing/2014/main" id="{00000000-0008-0000-0D00-00003C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a:extLst>
            <a:ext uri="{FF2B5EF4-FFF2-40B4-BE49-F238E27FC236}">
              <a16:creationId xmlns:a16="http://schemas.microsoft.com/office/drawing/2014/main" id="{00000000-0008-0000-0D00-00003D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23" name="円/楕円 322">
          <a:extLst>
            <a:ext uri="{FF2B5EF4-FFF2-40B4-BE49-F238E27FC236}">
              <a16:creationId xmlns:a16="http://schemas.microsoft.com/office/drawing/2014/main" id="{00000000-0008-0000-0D00-000043010000}"/>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id="{00000000-0008-0000-0D00-000044010000}"/>
            </a:ext>
          </a:extLst>
        </xdr:cNvPr>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25" name="n_1mainValue【認定こども園・幼稚園・保育所】&#10;有形固定資産減価償却率">
          <a:extLst>
            <a:ext uri="{FF2B5EF4-FFF2-40B4-BE49-F238E27FC236}">
              <a16:creationId xmlns:a16="http://schemas.microsoft.com/office/drawing/2014/main" id="{00000000-0008-0000-0D00-0000450100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a16="http://schemas.microsoft.com/office/drawing/2014/main" id="{00000000-0008-0000-0D00-00004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a16="http://schemas.microsoft.com/office/drawing/2014/main" id="{00000000-0008-0000-0D00-00004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a16="http://schemas.microsoft.com/office/drawing/2014/main" id="{00000000-0008-0000-0D00-00004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a16="http://schemas.microsoft.com/office/drawing/2014/main" id="{00000000-0008-0000-0D00-00004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a16="http://schemas.microsoft.com/office/drawing/2014/main" id="{00000000-0008-0000-0D00-00004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a:extLst>
            <a:ext uri="{FF2B5EF4-FFF2-40B4-BE49-F238E27FC236}">
              <a16:creationId xmlns:a16="http://schemas.microsoft.com/office/drawing/2014/main" id="{00000000-0008-0000-0D00-00005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a:extLst>
            <a:ext uri="{FF2B5EF4-FFF2-40B4-BE49-F238E27FC236}">
              <a16:creationId xmlns:a16="http://schemas.microsoft.com/office/drawing/2014/main" id="{00000000-0008-0000-0D00-00005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a:extLst>
            <a:ext uri="{FF2B5EF4-FFF2-40B4-BE49-F238E27FC236}">
              <a16:creationId xmlns:a16="http://schemas.microsoft.com/office/drawing/2014/main" id="{00000000-0008-0000-0D00-00005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00000000-0008-0000-0D00-00005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00000000-0008-0000-0D00-00005C010000}"/>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a:extLst>
            <a:ext uri="{FF2B5EF4-FFF2-40B4-BE49-F238E27FC236}">
              <a16:creationId xmlns:a16="http://schemas.microsoft.com/office/drawing/2014/main" id="{00000000-0008-0000-0D00-00005E010000}"/>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00000000-0008-0000-0D00-000060010000}"/>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a:extLst>
            <a:ext uri="{FF2B5EF4-FFF2-40B4-BE49-F238E27FC236}">
              <a16:creationId xmlns:a16="http://schemas.microsoft.com/office/drawing/2014/main" id="{00000000-0008-0000-0D00-000061010000}"/>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a:extLst>
            <a:ext uri="{FF2B5EF4-FFF2-40B4-BE49-F238E27FC236}">
              <a16:creationId xmlns:a16="http://schemas.microsoft.com/office/drawing/2014/main" id="{00000000-0008-0000-0D00-000062010000}"/>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71623</xdr:rowOff>
    </xdr:from>
    <xdr:to>
      <xdr:col>31</xdr:col>
      <xdr:colOff>85725</xdr:colOff>
      <xdr:row>42</xdr:row>
      <xdr:rowOff>1773</xdr:rowOff>
    </xdr:to>
    <xdr:sp macro="" textlink="">
      <xdr:nvSpPr>
        <xdr:cNvPr id="360" name="円/楕円 359">
          <a:extLst>
            <a:ext uri="{FF2B5EF4-FFF2-40B4-BE49-F238E27FC236}">
              <a16:creationId xmlns:a16="http://schemas.microsoft.com/office/drawing/2014/main" id="{00000000-0008-0000-0D00-000068010000}"/>
            </a:ext>
          </a:extLst>
        </xdr:cNvPr>
        <xdr:cNvSpPr/>
      </xdr:nvSpPr>
      <xdr:spPr>
        <a:xfrm>
          <a:off x="21272500" y="71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00000000-0008-0000-0D00-000069010000}"/>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164350</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00000000-0008-0000-0D00-00006A010000}"/>
            </a:ext>
          </a:extLst>
        </xdr:cNvPr>
        <xdr:cNvSpPr txBox="1"/>
      </xdr:nvSpPr>
      <xdr:spPr>
        <a:xfrm>
          <a:off x="21075727" y="719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00000000-0008-0000-0D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00000000-0008-0000-0D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00000000-0008-0000-0D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00000000-0008-0000-0D00-000084010000}"/>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0000000-0008-0000-0D00-000086010000}"/>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000000-0008-0000-0D00-000088010000}"/>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a:extLst>
            <a:ext uri="{FF2B5EF4-FFF2-40B4-BE49-F238E27FC236}">
              <a16:creationId xmlns:a16="http://schemas.microsoft.com/office/drawing/2014/main" id="{00000000-0008-0000-0D00-00008901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a:extLst>
            <a:ext uri="{FF2B5EF4-FFF2-40B4-BE49-F238E27FC236}">
              <a16:creationId xmlns:a16="http://schemas.microsoft.com/office/drawing/2014/main" id="{00000000-0008-0000-0D00-00008A010000}"/>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124460</xdr:rowOff>
    </xdr:from>
    <xdr:to>
      <xdr:col>22</xdr:col>
      <xdr:colOff>415925</xdr:colOff>
      <xdr:row>55</xdr:row>
      <xdr:rowOff>54610</xdr:rowOff>
    </xdr:to>
    <xdr:sp macro="" textlink="">
      <xdr:nvSpPr>
        <xdr:cNvPr id="400" name="円/楕円 399">
          <a:extLst>
            <a:ext uri="{FF2B5EF4-FFF2-40B4-BE49-F238E27FC236}">
              <a16:creationId xmlns:a16="http://schemas.microsoft.com/office/drawing/2014/main" id="{00000000-0008-0000-0D00-000090010000}"/>
            </a:ext>
          </a:extLst>
        </xdr:cNvPr>
        <xdr:cNvSpPr/>
      </xdr:nvSpPr>
      <xdr:spPr>
        <a:xfrm>
          <a:off x="15430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1" name="n_1aveValue【学校施設】&#10;有形固定資産減価償却率">
          <a:extLst>
            <a:ext uri="{FF2B5EF4-FFF2-40B4-BE49-F238E27FC236}">
              <a16:creationId xmlns:a16="http://schemas.microsoft.com/office/drawing/2014/main" id="{00000000-0008-0000-0D00-000091010000}"/>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71137</xdr:rowOff>
    </xdr:from>
    <xdr:ext cx="405111" cy="259045"/>
    <xdr:sp macro="" textlink="">
      <xdr:nvSpPr>
        <xdr:cNvPr id="402" name="n_1mainValue【学校施設】&#10;有形固定資産減価償却率">
          <a:extLst>
            <a:ext uri="{FF2B5EF4-FFF2-40B4-BE49-F238E27FC236}">
              <a16:creationId xmlns:a16="http://schemas.microsoft.com/office/drawing/2014/main" id="{00000000-0008-0000-0D00-000092010000}"/>
            </a:ext>
          </a:extLst>
        </xdr:cNvPr>
        <xdr:cNvSpPr txBox="1"/>
      </xdr:nvSpPr>
      <xdr:spPr>
        <a:xfrm>
          <a:off x="15266043"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a:extLst>
            <a:ext uri="{FF2B5EF4-FFF2-40B4-BE49-F238E27FC236}">
              <a16:creationId xmlns:a16="http://schemas.microsoft.com/office/drawing/2014/main" id="{00000000-0008-0000-0D00-0000A4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a:extLst>
            <a:ext uri="{FF2B5EF4-FFF2-40B4-BE49-F238E27FC236}">
              <a16:creationId xmlns:a16="http://schemas.microsoft.com/office/drawing/2014/main" id="{00000000-0008-0000-0D00-0000A6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id="{00000000-0008-0000-0D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a16="http://schemas.microsoft.com/office/drawing/2014/main" id="{00000000-0008-0000-0D00-0000A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id="{00000000-0008-0000-0D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a:extLst>
            <a:ext uri="{FF2B5EF4-FFF2-40B4-BE49-F238E27FC236}">
              <a16:creationId xmlns:a16="http://schemas.microsoft.com/office/drawing/2014/main" id="{00000000-0008-0000-0D00-0000AB01000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a:extLst>
            <a:ext uri="{FF2B5EF4-FFF2-40B4-BE49-F238E27FC236}">
              <a16:creationId xmlns:a16="http://schemas.microsoft.com/office/drawing/2014/main" id="{00000000-0008-0000-0D00-0000AD010000}"/>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a:extLst>
            <a:ext uri="{FF2B5EF4-FFF2-40B4-BE49-F238E27FC236}">
              <a16:creationId xmlns:a16="http://schemas.microsoft.com/office/drawing/2014/main" id="{00000000-0008-0000-0D00-0000AF010000}"/>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a:extLst>
            <a:ext uri="{FF2B5EF4-FFF2-40B4-BE49-F238E27FC236}">
              <a16:creationId xmlns:a16="http://schemas.microsoft.com/office/drawing/2014/main" id="{00000000-0008-0000-0D00-0000B0010000}"/>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a:extLst>
            <a:ext uri="{FF2B5EF4-FFF2-40B4-BE49-F238E27FC236}">
              <a16:creationId xmlns:a16="http://schemas.microsoft.com/office/drawing/2014/main" id="{00000000-0008-0000-0D00-0000B1010000}"/>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D00-0000B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26848</xdr:rowOff>
    </xdr:from>
    <xdr:to>
      <xdr:col>31</xdr:col>
      <xdr:colOff>85725</xdr:colOff>
      <xdr:row>62</xdr:row>
      <xdr:rowOff>128448</xdr:rowOff>
    </xdr:to>
    <xdr:sp macro="" textlink="">
      <xdr:nvSpPr>
        <xdr:cNvPr id="439" name="円/楕円 438">
          <a:extLst>
            <a:ext uri="{FF2B5EF4-FFF2-40B4-BE49-F238E27FC236}">
              <a16:creationId xmlns:a16="http://schemas.microsoft.com/office/drawing/2014/main" id="{00000000-0008-0000-0D00-0000B7010000}"/>
            </a:ext>
          </a:extLst>
        </xdr:cNvPr>
        <xdr:cNvSpPr/>
      </xdr:nvSpPr>
      <xdr:spPr>
        <a:xfrm>
          <a:off x="21272500" y="106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a:extLst>
            <a:ext uri="{FF2B5EF4-FFF2-40B4-BE49-F238E27FC236}">
              <a16:creationId xmlns:a16="http://schemas.microsoft.com/office/drawing/2014/main" id="{00000000-0008-0000-0D00-0000B8010000}"/>
            </a:ext>
          </a:extLst>
        </xdr:cNvPr>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144975</xdr:rowOff>
    </xdr:from>
    <xdr:ext cx="469744" cy="259045"/>
    <xdr:sp macro="" textlink="">
      <xdr:nvSpPr>
        <xdr:cNvPr id="441" name="n_1mainValue【学校施設】&#10;一人当たり面積">
          <a:extLst>
            <a:ext uri="{FF2B5EF4-FFF2-40B4-BE49-F238E27FC236}">
              <a16:creationId xmlns:a16="http://schemas.microsoft.com/office/drawing/2014/main" id="{00000000-0008-0000-0D00-0000B9010000}"/>
            </a:ext>
          </a:extLst>
        </xdr:cNvPr>
        <xdr:cNvSpPr txBox="1"/>
      </xdr:nvSpPr>
      <xdr:spPr>
        <a:xfrm>
          <a:off x="21075727" y="104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a:extLst>
            <a:ext uri="{FF2B5EF4-FFF2-40B4-BE49-F238E27FC236}">
              <a16:creationId xmlns:a16="http://schemas.microsoft.com/office/drawing/2014/main" id="{00000000-0008-0000-0D00-0000D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a:extLst>
            <a:ext uri="{FF2B5EF4-FFF2-40B4-BE49-F238E27FC236}">
              <a16:creationId xmlns:a16="http://schemas.microsoft.com/office/drawing/2014/main" id="{00000000-0008-0000-0D00-0000D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a:extLst>
            <a:ext uri="{FF2B5EF4-FFF2-40B4-BE49-F238E27FC236}">
              <a16:creationId xmlns:a16="http://schemas.microsoft.com/office/drawing/2014/main" id="{00000000-0008-0000-0D00-0000D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a:extLst>
            <a:ext uri="{FF2B5EF4-FFF2-40B4-BE49-F238E27FC236}">
              <a16:creationId xmlns:a16="http://schemas.microsoft.com/office/drawing/2014/main" id="{00000000-0008-0000-0D00-0000D5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a:extLst>
            <a:ext uri="{FF2B5EF4-FFF2-40B4-BE49-F238E27FC236}">
              <a16:creationId xmlns:a16="http://schemas.microsoft.com/office/drawing/2014/main" id="{00000000-0008-0000-0D00-0000D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a:extLst>
            <a:ext uri="{FF2B5EF4-FFF2-40B4-BE49-F238E27FC236}">
              <a16:creationId xmlns:a16="http://schemas.microsoft.com/office/drawing/2014/main" id="{00000000-0008-0000-0D00-0000D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固定資産台帳整備中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北海道厚沢部町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4,086
460.58
4,985,903
4,605,651
72,124
2,862,237
3,205,596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152400</xdr:rowOff>
    </xdr:from>
    <xdr:to>
      <xdr:col>6</xdr:col>
      <xdr:colOff>510540</xdr:colOff>
      <xdr:row>41</xdr:row>
      <xdr:rowOff>60960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7010400"/>
          <a:ext cx="0" cy="80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66057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E00-00003A000000}"/>
            </a:ext>
          </a:extLst>
        </xdr:cNvPr>
        <xdr:cNvSpPr txBox="1"/>
      </xdr:nvSpPr>
      <xdr:spPr>
        <a:xfrm>
          <a:off x="47244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60960</xdr:rowOff>
    </xdr:from>
    <xdr:to>
      <xdr:col>6</xdr:col>
      <xdr:colOff>600075</xdr:colOff>
      <xdr:row>41</xdr:row>
      <xdr:rowOff>60960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E00-00003C000000}"/>
            </a:ext>
          </a:extLst>
        </xdr:cNvPr>
        <xdr:cNvSpPr txBox="1"/>
      </xdr:nvSpPr>
      <xdr:spPr>
        <a:xfrm>
          <a:off x="47244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110507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E00-00003E000000}"/>
            </a:ext>
          </a:extLst>
        </xdr:cNvPr>
        <xdr:cNvSpPr txBox="1"/>
      </xdr:nvSpPr>
      <xdr:spPr>
        <a:xfrm>
          <a:off x="4724400" y="696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132080</xdr:rowOff>
    </xdr:from>
    <xdr:to>
      <xdr:col>6</xdr:col>
      <xdr:colOff>561975</xdr:colOff>
      <xdr:row>41</xdr:row>
      <xdr:rowOff>62230</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45847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82550</xdr:rowOff>
    </xdr:from>
    <xdr:to>
      <xdr:col>5</xdr:col>
      <xdr:colOff>409575</xdr:colOff>
      <xdr:row>37</xdr:row>
      <xdr:rowOff>12700</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3827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E00-000041000000}"/>
            </a:ext>
          </a:extLst>
        </xdr:cNvPr>
        <xdr:cNvSpPr txBox="1"/>
      </xdr:nvSpPr>
      <xdr:spPr>
        <a:xfrm>
          <a:off x="3582043"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124477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E00-000048000000}"/>
            </a:ext>
          </a:extLst>
        </xdr:cNvPr>
        <xdr:cNvSpPr txBox="1"/>
      </xdr:nvSpPr>
      <xdr:spPr>
        <a:xfrm>
          <a:off x="3582043"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80010</xdr:rowOff>
    </xdr:from>
    <xdr:to>
      <xdr:col>15</xdr:col>
      <xdr:colOff>180340</xdr:colOff>
      <xdr:row>36</xdr:row>
      <xdr:rowOff>121920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flipV="1">
          <a:off x="10476865" y="5909310"/>
          <a:ext cx="0" cy="38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125747</xdr:rowOff>
    </xdr:from>
    <xdr:ext cx="469744" cy="259045"/>
    <xdr:sp macro="" textlink="">
      <xdr:nvSpPr>
        <xdr:cNvPr id="98" name="【図書館】&#10;一人当たり面積最小値テキスト">
          <a:extLst>
            <a:ext uri="{FF2B5EF4-FFF2-40B4-BE49-F238E27FC236}">
              <a16:creationId xmlns:a16="http://schemas.microsoft.com/office/drawing/2014/main" id="{00000000-0008-0000-0E00-000062000000}"/>
            </a:ext>
          </a:extLst>
        </xdr:cNvPr>
        <xdr:cNvSpPr txBox="1"/>
      </xdr:nvSpPr>
      <xdr:spPr>
        <a:xfrm>
          <a:off x="105664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36</xdr:row>
      <xdr:rowOff>121920</xdr:rowOff>
    </xdr:from>
    <xdr:to>
      <xdr:col>15</xdr:col>
      <xdr:colOff>269875</xdr:colOff>
      <xdr:row>36</xdr:row>
      <xdr:rowOff>121920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26687</xdr:rowOff>
    </xdr:from>
    <xdr:ext cx="469744" cy="259045"/>
    <xdr:sp macro="" textlink="">
      <xdr:nvSpPr>
        <xdr:cNvPr id="100" name="【図書館】&#10;一人当たり面積最大値テキスト">
          <a:extLst>
            <a:ext uri="{FF2B5EF4-FFF2-40B4-BE49-F238E27FC236}">
              <a16:creationId xmlns:a16="http://schemas.microsoft.com/office/drawing/2014/main" id="{00000000-0008-0000-0E00-000064000000}"/>
            </a:ext>
          </a:extLst>
        </xdr:cNvPr>
        <xdr:cNvSpPr txBox="1"/>
      </xdr:nvSpPr>
      <xdr:spPr>
        <a:xfrm>
          <a:off x="105664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34</xdr:row>
      <xdr:rowOff>80010</xdr:rowOff>
    </xdr:from>
    <xdr:to>
      <xdr:col>15</xdr:col>
      <xdr:colOff>269875</xdr:colOff>
      <xdr:row>34</xdr:row>
      <xdr:rowOff>80010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22877</xdr:rowOff>
    </xdr:from>
    <xdr:ext cx="469744" cy="259045"/>
    <xdr:sp macro="" textlink="">
      <xdr:nvSpPr>
        <xdr:cNvPr id="102" name="【図書館】&#10;一人当たり面積平均値テキスト">
          <a:extLst>
            <a:ext uri="{FF2B5EF4-FFF2-40B4-BE49-F238E27FC236}">
              <a16:creationId xmlns:a16="http://schemas.microsoft.com/office/drawing/2014/main" id="{00000000-0008-0000-0E00-000066000000}"/>
            </a:ext>
          </a:extLst>
        </xdr:cNvPr>
        <xdr:cNvSpPr txBox="1"/>
      </xdr:nvSpPr>
      <xdr:spPr>
        <a:xfrm>
          <a:off x="10566400" y="60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44450</xdr:rowOff>
    </xdr:from>
    <xdr:to>
      <xdr:col>15</xdr:col>
      <xdr:colOff>231775</xdr:colOff>
      <xdr:row>35</xdr:row>
      <xdr:rowOff>146050</xdr:rowOff>
    </xdr:to>
    <xdr:sp macro="" textlink="">
      <xdr:nvSpPr>
        <xdr:cNvPr id="103" name="フローチャート : 判断 102">
          <a:extLst>
            <a:ext uri="{FF2B5EF4-FFF2-40B4-BE49-F238E27FC236}">
              <a16:creationId xmlns:a16="http://schemas.microsoft.com/office/drawing/2014/main" id="{00000000-0008-0000-0E00-000067000000}"/>
            </a:ext>
          </a:extLst>
        </xdr:cNvPr>
        <xdr:cNvSpPr/>
      </xdr:nvSpPr>
      <xdr:spPr>
        <a:xfrm>
          <a:off x="104267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71120</xdr:rowOff>
    </xdr:from>
    <xdr:to>
      <xdr:col>14</xdr:col>
      <xdr:colOff>79375</xdr:colOff>
      <xdr:row>42</xdr:row>
      <xdr:rowOff>1270</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95885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163847</xdr:rowOff>
    </xdr:from>
    <xdr:ext cx="469744" cy="259045"/>
    <xdr:sp macro="" textlink="">
      <xdr:nvSpPr>
        <xdr:cNvPr id="105" name="n_1aveValue【図書館】&#10;一人当たり面積">
          <a:extLst>
            <a:ext uri="{FF2B5EF4-FFF2-40B4-BE49-F238E27FC236}">
              <a16:creationId xmlns:a16="http://schemas.microsoft.com/office/drawing/2014/main" id="{00000000-0008-0000-0E00-000069000000}"/>
            </a:ext>
          </a:extLst>
        </xdr:cNvPr>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55880</xdr:rowOff>
    </xdr:from>
    <xdr:to>
      <xdr:col>14</xdr:col>
      <xdr:colOff>79375</xdr:colOff>
      <xdr:row>36</xdr:row>
      <xdr:rowOff>157480</xdr:rowOff>
    </xdr:to>
    <xdr:sp macro="" textlink="">
      <xdr:nvSpPr>
        <xdr:cNvPr id="111" name="円/楕円 110">
          <a:extLst>
            <a:ext uri="{FF2B5EF4-FFF2-40B4-BE49-F238E27FC236}">
              <a16:creationId xmlns:a16="http://schemas.microsoft.com/office/drawing/2014/main" id="{00000000-0008-0000-0E00-00006F000000}"/>
            </a:ext>
          </a:extLst>
        </xdr:cNvPr>
        <xdr:cNvSpPr/>
      </xdr:nvSpPr>
      <xdr:spPr>
        <a:xfrm>
          <a:off x="958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2557</xdr:rowOff>
    </xdr:from>
    <xdr:ext cx="469744" cy="259045"/>
    <xdr:sp macro="" textlink="">
      <xdr:nvSpPr>
        <xdr:cNvPr id="112" name="n_1mainValue【図書館】&#10;一人当たり面積">
          <a:extLst>
            <a:ext uri="{FF2B5EF4-FFF2-40B4-BE49-F238E27FC236}">
              <a16:creationId xmlns:a16="http://schemas.microsoft.com/office/drawing/2014/main" id="{00000000-0008-0000-0E00-000070000000}"/>
            </a:ext>
          </a:extLst>
        </xdr:cNvPr>
        <xdr:cNvSpPr txBox="1"/>
      </xdr:nvSpPr>
      <xdr:spPr>
        <a:xfrm>
          <a:off x="9391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6" name="【体育館・プール】&#10;有形固定資産減価償却率最小値テキスト">
          <a:extLst>
            <a:ext uri="{FF2B5EF4-FFF2-40B4-BE49-F238E27FC236}">
              <a16:creationId xmlns:a16="http://schemas.microsoft.com/office/drawing/2014/main" id="{00000000-0008-0000-0E00-000088000000}"/>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38" name="【体育館・プール】&#10;有形固定資産減価償却率最大値テキスト">
          <a:extLst>
            <a:ext uri="{FF2B5EF4-FFF2-40B4-BE49-F238E27FC236}">
              <a16:creationId xmlns:a16="http://schemas.microsoft.com/office/drawing/2014/main" id="{00000000-0008-0000-0E00-00008A000000}"/>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40" name="【体育館・プール】&#10;有形固定資産減価償却率平均値テキスト">
          <a:extLst>
            <a:ext uri="{FF2B5EF4-FFF2-40B4-BE49-F238E27FC236}">
              <a16:creationId xmlns:a16="http://schemas.microsoft.com/office/drawing/2014/main" id="{00000000-0008-0000-0E00-00008C000000}"/>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41" name="フローチャート : 判断 140">
          <a:extLst>
            <a:ext uri="{FF2B5EF4-FFF2-40B4-BE49-F238E27FC236}">
              <a16:creationId xmlns:a16="http://schemas.microsoft.com/office/drawing/2014/main" id="{00000000-0008-0000-0E00-00008D000000}"/>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42" name="フローチャート : 判断 141">
          <a:extLst>
            <a:ext uri="{FF2B5EF4-FFF2-40B4-BE49-F238E27FC236}">
              <a16:creationId xmlns:a16="http://schemas.microsoft.com/office/drawing/2014/main" id="{00000000-0008-0000-0E00-00008E000000}"/>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143" name="n_1aveValue【体育館・プール】&#10;有形固定資産減価償却率">
          <a:extLst>
            <a:ext uri="{FF2B5EF4-FFF2-40B4-BE49-F238E27FC236}">
              <a16:creationId xmlns:a16="http://schemas.microsoft.com/office/drawing/2014/main" id="{00000000-0008-0000-0E00-00008F000000}"/>
            </a:ext>
          </a:extLst>
        </xdr:cNvPr>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104648</xdr:rowOff>
    </xdr:from>
    <xdr:to>
      <xdr:col>5</xdr:col>
      <xdr:colOff>409575</xdr:colOff>
      <xdr:row>62</xdr:row>
      <xdr:rowOff>34798</xdr:rowOff>
    </xdr:to>
    <xdr:sp macro="" textlink="">
      <xdr:nvSpPr>
        <xdr:cNvPr id="149" name="円/楕円 148">
          <a:extLst>
            <a:ext uri="{FF2B5EF4-FFF2-40B4-BE49-F238E27FC236}">
              <a16:creationId xmlns:a16="http://schemas.microsoft.com/office/drawing/2014/main" id="{00000000-0008-0000-0E00-000095000000}"/>
            </a:ext>
          </a:extLst>
        </xdr:cNvPr>
        <xdr:cNvSpPr/>
      </xdr:nvSpPr>
      <xdr:spPr>
        <a:xfrm>
          <a:off x="3746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25925</xdr:rowOff>
    </xdr:from>
    <xdr:ext cx="405111" cy="259045"/>
    <xdr:sp macro="" textlink="">
      <xdr:nvSpPr>
        <xdr:cNvPr id="150" name="n_1mainValue【体育館・プール】&#10;有形固定資産減価償却率">
          <a:extLst>
            <a:ext uri="{FF2B5EF4-FFF2-40B4-BE49-F238E27FC236}">
              <a16:creationId xmlns:a16="http://schemas.microsoft.com/office/drawing/2014/main" id="{00000000-0008-0000-0E00-000096000000}"/>
            </a:ext>
          </a:extLst>
        </xdr:cNvPr>
        <xdr:cNvSpPr txBox="1"/>
      </xdr:nvSpPr>
      <xdr:spPr>
        <a:xfrm>
          <a:off x="3582043"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7" name="【体育館・プール】&#10;一人当たり面積最小値テキスト">
          <a:extLst>
            <a:ext uri="{FF2B5EF4-FFF2-40B4-BE49-F238E27FC236}">
              <a16:creationId xmlns:a16="http://schemas.microsoft.com/office/drawing/2014/main" id="{00000000-0008-0000-0E00-0000B1000000}"/>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79" name="【体育館・プール】&#10;一人当たり面積最大値テキスト">
          <a:extLst>
            <a:ext uri="{FF2B5EF4-FFF2-40B4-BE49-F238E27FC236}">
              <a16:creationId xmlns:a16="http://schemas.microsoft.com/office/drawing/2014/main" id="{00000000-0008-0000-0E00-0000B3000000}"/>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81" name="【体育館・プール】&#10;一人当たり面積平均値テキスト">
          <a:extLst>
            <a:ext uri="{FF2B5EF4-FFF2-40B4-BE49-F238E27FC236}">
              <a16:creationId xmlns:a16="http://schemas.microsoft.com/office/drawing/2014/main" id="{00000000-0008-0000-0E00-0000B5000000}"/>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84" name="n_1aveValue【体育館・プール】&#10;一人当たり面積">
          <a:extLst>
            <a:ext uri="{FF2B5EF4-FFF2-40B4-BE49-F238E27FC236}">
              <a16:creationId xmlns:a16="http://schemas.microsoft.com/office/drawing/2014/main" id="{00000000-0008-0000-0E00-0000B8000000}"/>
            </a:ext>
          </a:extLst>
        </xdr:cNvPr>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86687</xdr:rowOff>
    </xdr:from>
    <xdr:to>
      <xdr:col>14</xdr:col>
      <xdr:colOff>79375</xdr:colOff>
      <xdr:row>62</xdr:row>
      <xdr:rowOff>16837</xdr:rowOff>
    </xdr:to>
    <xdr:sp macro="" textlink="">
      <xdr:nvSpPr>
        <xdr:cNvPr id="190" name="円/楕円 189">
          <a:extLst>
            <a:ext uri="{FF2B5EF4-FFF2-40B4-BE49-F238E27FC236}">
              <a16:creationId xmlns:a16="http://schemas.microsoft.com/office/drawing/2014/main" id="{00000000-0008-0000-0E00-0000BE000000}"/>
            </a:ext>
          </a:extLst>
        </xdr:cNvPr>
        <xdr:cNvSpPr/>
      </xdr:nvSpPr>
      <xdr:spPr>
        <a:xfrm>
          <a:off x="9588500" y="105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33364</xdr:rowOff>
    </xdr:from>
    <xdr:ext cx="469744" cy="259045"/>
    <xdr:sp macro="" textlink="">
      <xdr:nvSpPr>
        <xdr:cNvPr id="191" name="n_1mainValue【体育館・プール】&#10;一人当たり面積">
          <a:extLst>
            <a:ext uri="{FF2B5EF4-FFF2-40B4-BE49-F238E27FC236}">
              <a16:creationId xmlns:a16="http://schemas.microsoft.com/office/drawing/2014/main" id="{00000000-0008-0000-0E00-0000BF000000}"/>
            </a:ext>
          </a:extLst>
        </xdr:cNvPr>
        <xdr:cNvSpPr txBox="1"/>
      </xdr:nvSpPr>
      <xdr:spPr>
        <a:xfrm>
          <a:off x="9391727" y="103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5" name="【保健センター・保健所】&#10;有形固定資産減価償却率グラフ枠">
          <a:extLst>
            <a:ext uri="{FF2B5EF4-FFF2-40B4-BE49-F238E27FC236}">
              <a16:creationId xmlns:a16="http://schemas.microsoft.com/office/drawing/2014/main" id="{00000000-0008-0000-0E00-00000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39188</xdr:rowOff>
    </xdr:from>
    <xdr:to>
      <xdr:col>23</xdr:col>
      <xdr:colOff>516889</xdr:colOff>
      <xdr:row>62</xdr:row>
      <xdr:rowOff>16328</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16318864" y="96403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20155</xdr:rowOff>
    </xdr:from>
    <xdr:ext cx="405111" cy="259045"/>
    <xdr:sp macro="" textlink="">
      <xdr:nvSpPr>
        <xdr:cNvPr id="267" name="【保健センター・保健所】&#10;有形固定資産減価償却率最小値テキスト">
          <a:extLst>
            <a:ext uri="{FF2B5EF4-FFF2-40B4-BE49-F238E27FC236}">
              <a16:creationId xmlns:a16="http://schemas.microsoft.com/office/drawing/2014/main" id="{00000000-0008-0000-0E00-00000B010000}"/>
            </a:ext>
          </a:extLst>
        </xdr:cNvPr>
        <xdr:cNvSpPr txBox="1"/>
      </xdr:nvSpPr>
      <xdr:spPr>
        <a:xfrm>
          <a:off x="16408400" y="1065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16328</xdr:rowOff>
    </xdr:from>
    <xdr:to>
      <xdr:col>23</xdr:col>
      <xdr:colOff>606425</xdr:colOff>
      <xdr:row>62</xdr:row>
      <xdr:rowOff>16328</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6230600" y="1064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157315</xdr:rowOff>
    </xdr:from>
    <xdr:ext cx="405111" cy="259045"/>
    <xdr:sp macro="" textlink="">
      <xdr:nvSpPr>
        <xdr:cNvPr id="269" name="【保健センター・保健所】&#10;有形固定資産減価償却率最大値テキスト">
          <a:extLst>
            <a:ext uri="{FF2B5EF4-FFF2-40B4-BE49-F238E27FC236}">
              <a16:creationId xmlns:a16="http://schemas.microsoft.com/office/drawing/2014/main" id="{00000000-0008-0000-0E00-00000D010000}"/>
            </a:ext>
          </a:extLst>
        </xdr:cNvPr>
        <xdr:cNvSpPr txBox="1"/>
      </xdr:nvSpPr>
      <xdr:spPr>
        <a:xfrm>
          <a:off x="164084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39188</xdr:rowOff>
    </xdr:from>
    <xdr:to>
      <xdr:col>23</xdr:col>
      <xdr:colOff>606425</xdr:colOff>
      <xdr:row>56</xdr:row>
      <xdr:rowOff>39188</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95811</xdr:rowOff>
    </xdr:from>
    <xdr:ext cx="405111" cy="259045"/>
    <xdr:sp macro="" textlink="">
      <xdr:nvSpPr>
        <xdr:cNvPr id="271" name="【保健センター・保健所】&#10;有形固定資産減価償却率平均値テキスト">
          <a:extLst>
            <a:ext uri="{FF2B5EF4-FFF2-40B4-BE49-F238E27FC236}">
              <a16:creationId xmlns:a16="http://schemas.microsoft.com/office/drawing/2014/main" id="{00000000-0008-0000-0E00-00000F010000}"/>
            </a:ext>
          </a:extLst>
        </xdr:cNvPr>
        <xdr:cNvSpPr txBox="1"/>
      </xdr:nvSpPr>
      <xdr:spPr>
        <a:xfrm>
          <a:off x="16408400" y="1021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117384</xdr:rowOff>
    </xdr:from>
    <xdr:to>
      <xdr:col>23</xdr:col>
      <xdr:colOff>568325</xdr:colOff>
      <xdr:row>60</xdr:row>
      <xdr:rowOff>47534</xdr:rowOff>
    </xdr:to>
    <xdr:sp macro="" textlink="">
      <xdr:nvSpPr>
        <xdr:cNvPr id="272" name="フローチャート : 判断 271">
          <a:extLst>
            <a:ext uri="{FF2B5EF4-FFF2-40B4-BE49-F238E27FC236}">
              <a16:creationId xmlns:a16="http://schemas.microsoft.com/office/drawing/2014/main" id="{00000000-0008-0000-0E00-000010010000}"/>
            </a:ext>
          </a:extLst>
        </xdr:cNvPr>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273" name="フローチャート : 判断 272">
          <a:extLst>
            <a:ext uri="{FF2B5EF4-FFF2-40B4-BE49-F238E27FC236}">
              <a16:creationId xmlns:a16="http://schemas.microsoft.com/office/drawing/2014/main" id="{00000000-0008-0000-0E00-000011010000}"/>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274" name="n_1aveValue【保健センター・保健所】&#10;有形固定資産減価償却率">
          <a:extLst>
            <a:ext uri="{FF2B5EF4-FFF2-40B4-BE49-F238E27FC236}">
              <a16:creationId xmlns:a16="http://schemas.microsoft.com/office/drawing/2014/main" id="{00000000-0008-0000-0E00-000012010000}"/>
            </a:ext>
          </a:extLst>
        </xdr:cNvPr>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145143</xdr:rowOff>
    </xdr:from>
    <xdr:to>
      <xdr:col>22</xdr:col>
      <xdr:colOff>415925</xdr:colOff>
      <xdr:row>65</xdr:row>
      <xdr:rowOff>75293</xdr:rowOff>
    </xdr:to>
    <xdr:sp macro="" textlink="">
      <xdr:nvSpPr>
        <xdr:cNvPr id="280" name="円/楕円 279">
          <a:extLst>
            <a:ext uri="{FF2B5EF4-FFF2-40B4-BE49-F238E27FC236}">
              <a16:creationId xmlns:a16="http://schemas.microsoft.com/office/drawing/2014/main" id="{00000000-0008-0000-0E00-000018010000}"/>
            </a:ext>
          </a:extLst>
        </xdr:cNvPr>
        <xdr:cNvSpPr/>
      </xdr:nvSpPr>
      <xdr:spPr>
        <a:xfrm>
          <a:off x="15430500" y="111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66420</xdr:rowOff>
    </xdr:from>
    <xdr:ext cx="405111" cy="259045"/>
    <xdr:sp macro="" textlink="">
      <xdr:nvSpPr>
        <xdr:cNvPr id="281" name="n_1mainValue【保健センター・保健所】&#10;有形固定資産減価償却率">
          <a:extLst>
            <a:ext uri="{FF2B5EF4-FFF2-40B4-BE49-F238E27FC236}">
              <a16:creationId xmlns:a16="http://schemas.microsoft.com/office/drawing/2014/main" id="{00000000-0008-0000-0E00-000019010000}"/>
            </a:ext>
          </a:extLst>
        </xdr:cNvPr>
        <xdr:cNvSpPr txBox="1"/>
      </xdr:nvSpPr>
      <xdr:spPr>
        <a:xfrm>
          <a:off x="15266043" y="1121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保健センター・保健所】&#10;一人当たり面積グラフ枠">
          <a:extLst>
            <a:ext uri="{FF2B5EF4-FFF2-40B4-BE49-F238E27FC236}">
              <a16:creationId xmlns:a16="http://schemas.microsoft.com/office/drawing/2014/main" id="{00000000-0008-0000-0E00-00003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7" name="【保健センター・保健所】&#10;一人当たり面積最小値テキスト">
          <a:extLst>
            <a:ext uri="{FF2B5EF4-FFF2-40B4-BE49-F238E27FC236}">
              <a16:creationId xmlns:a16="http://schemas.microsoft.com/office/drawing/2014/main" id="{00000000-0008-0000-0E00-000033010000}"/>
            </a:ext>
          </a:extLst>
        </xdr:cNvPr>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9" name="【保健センター・保健所】&#10;一人当たり面積最大値テキスト">
          <a:extLst>
            <a:ext uri="{FF2B5EF4-FFF2-40B4-BE49-F238E27FC236}">
              <a16:creationId xmlns:a16="http://schemas.microsoft.com/office/drawing/2014/main" id="{00000000-0008-0000-0E00-000035010000}"/>
            </a:ext>
          </a:extLst>
        </xdr:cNvPr>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11" name="【保健センター・保健所】&#10;一人当たり面積平均値テキスト">
          <a:extLst>
            <a:ext uri="{FF2B5EF4-FFF2-40B4-BE49-F238E27FC236}">
              <a16:creationId xmlns:a16="http://schemas.microsoft.com/office/drawing/2014/main" id="{00000000-0008-0000-0E00-000037010000}"/>
            </a:ext>
          </a:extLst>
        </xdr:cNvPr>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12" name="フローチャート : 判断 311">
          <a:extLst>
            <a:ext uri="{FF2B5EF4-FFF2-40B4-BE49-F238E27FC236}">
              <a16:creationId xmlns:a16="http://schemas.microsoft.com/office/drawing/2014/main" id="{00000000-0008-0000-0E00-000038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3" name="フローチャート : 判断 312">
          <a:extLst>
            <a:ext uri="{FF2B5EF4-FFF2-40B4-BE49-F238E27FC236}">
              <a16:creationId xmlns:a16="http://schemas.microsoft.com/office/drawing/2014/main" id="{00000000-0008-0000-0E00-000039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4" name="n_1aveValue【保健センター・保健所】&#10;一人当たり面積">
          <a:extLst>
            <a:ext uri="{FF2B5EF4-FFF2-40B4-BE49-F238E27FC236}">
              <a16:creationId xmlns:a16="http://schemas.microsoft.com/office/drawing/2014/main" id="{00000000-0008-0000-0E00-00003A010000}"/>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69215</xdr:rowOff>
    </xdr:from>
    <xdr:to>
      <xdr:col>31</xdr:col>
      <xdr:colOff>85725</xdr:colOff>
      <xdr:row>58</xdr:row>
      <xdr:rowOff>170815</xdr:rowOff>
    </xdr:to>
    <xdr:sp macro="" textlink="">
      <xdr:nvSpPr>
        <xdr:cNvPr id="320" name="円/楕円 319">
          <a:extLst>
            <a:ext uri="{FF2B5EF4-FFF2-40B4-BE49-F238E27FC236}">
              <a16:creationId xmlns:a16="http://schemas.microsoft.com/office/drawing/2014/main" id="{00000000-0008-0000-0E00-000040010000}"/>
            </a:ext>
          </a:extLst>
        </xdr:cNvPr>
        <xdr:cNvSpPr/>
      </xdr:nvSpPr>
      <xdr:spPr>
        <a:xfrm>
          <a:off x="2127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15892</xdr:rowOff>
    </xdr:from>
    <xdr:ext cx="469744" cy="259045"/>
    <xdr:sp macro="" textlink="">
      <xdr:nvSpPr>
        <xdr:cNvPr id="321" name="n_1mainValue【保健センター・保健所】&#10;一人当たり面積">
          <a:extLst>
            <a:ext uri="{FF2B5EF4-FFF2-40B4-BE49-F238E27FC236}">
              <a16:creationId xmlns:a16="http://schemas.microsoft.com/office/drawing/2014/main" id="{00000000-0008-0000-0E00-000041010000}"/>
            </a:ext>
          </a:extLst>
        </xdr:cNvPr>
        <xdr:cNvSpPr txBox="1"/>
      </xdr:nvSpPr>
      <xdr:spPr>
        <a:xfrm>
          <a:off x="21075727"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1" name="【庁舎】&#10;有形固定資産減価償却率グラフ枠">
          <a:extLst>
            <a:ext uri="{FF2B5EF4-FFF2-40B4-BE49-F238E27FC236}">
              <a16:creationId xmlns:a16="http://schemas.microsoft.com/office/drawing/2014/main" id="{00000000-0008-0000-0E00-00006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3" name="【庁舎】&#10;有形固定資産減価償却率最小値テキスト">
          <a:extLst>
            <a:ext uri="{FF2B5EF4-FFF2-40B4-BE49-F238E27FC236}">
              <a16:creationId xmlns:a16="http://schemas.microsoft.com/office/drawing/2014/main" id="{00000000-0008-0000-0E00-00006B010000}"/>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5" name="【庁舎】&#10;有形固定資産減価償却率最大値テキスト">
          <a:extLst>
            <a:ext uri="{FF2B5EF4-FFF2-40B4-BE49-F238E27FC236}">
              <a16:creationId xmlns:a16="http://schemas.microsoft.com/office/drawing/2014/main" id="{00000000-0008-0000-0E00-00006D010000}"/>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7" name="【庁舎】&#10;有形固定資産減価償却率平均値テキスト">
          <a:extLst>
            <a:ext uri="{FF2B5EF4-FFF2-40B4-BE49-F238E27FC236}">
              <a16:creationId xmlns:a16="http://schemas.microsoft.com/office/drawing/2014/main" id="{00000000-0008-0000-0E00-00006F010000}"/>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8" name="フローチャート : 判断 367">
          <a:extLst>
            <a:ext uri="{FF2B5EF4-FFF2-40B4-BE49-F238E27FC236}">
              <a16:creationId xmlns:a16="http://schemas.microsoft.com/office/drawing/2014/main" id="{00000000-0008-0000-0E00-000070010000}"/>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9" name="フローチャート : 判断 368">
          <a:extLst>
            <a:ext uri="{FF2B5EF4-FFF2-40B4-BE49-F238E27FC236}">
              <a16:creationId xmlns:a16="http://schemas.microsoft.com/office/drawing/2014/main" id="{00000000-0008-0000-0E00-000071010000}"/>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70" name="n_1aveValue【庁舎】&#10;有形固定資産減価償却率">
          <a:extLst>
            <a:ext uri="{FF2B5EF4-FFF2-40B4-BE49-F238E27FC236}">
              <a16:creationId xmlns:a16="http://schemas.microsoft.com/office/drawing/2014/main" id="{00000000-0008-0000-0E00-000072010000}"/>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33020</xdr:rowOff>
    </xdr:from>
    <xdr:to>
      <xdr:col>22</xdr:col>
      <xdr:colOff>415925</xdr:colOff>
      <xdr:row>102</xdr:row>
      <xdr:rowOff>134620</xdr:rowOff>
    </xdr:to>
    <xdr:sp macro="" textlink="">
      <xdr:nvSpPr>
        <xdr:cNvPr id="376" name="円/楕円 375">
          <a:extLst>
            <a:ext uri="{FF2B5EF4-FFF2-40B4-BE49-F238E27FC236}">
              <a16:creationId xmlns:a16="http://schemas.microsoft.com/office/drawing/2014/main" id="{00000000-0008-0000-0E00-000078010000}"/>
            </a:ext>
          </a:extLst>
        </xdr:cNvPr>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151147</xdr:rowOff>
    </xdr:from>
    <xdr:ext cx="405111" cy="259045"/>
    <xdr:sp macro="" textlink="">
      <xdr:nvSpPr>
        <xdr:cNvPr id="377" name="n_1mainValue【庁舎】&#10;有形固定資産減価償却率">
          <a:extLst>
            <a:ext uri="{FF2B5EF4-FFF2-40B4-BE49-F238E27FC236}">
              <a16:creationId xmlns:a16="http://schemas.microsoft.com/office/drawing/2014/main" id="{00000000-0008-0000-0E00-000079010000}"/>
            </a:ext>
          </a:extLst>
        </xdr:cNvPr>
        <xdr:cNvSpPr txBox="1"/>
      </xdr:nvSpPr>
      <xdr:spPr>
        <a:xfrm>
          <a:off x="15266043"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8" name="【庁舎】&#10;一人当たり面積グラフ枠">
          <a:extLst>
            <a:ext uri="{FF2B5EF4-FFF2-40B4-BE49-F238E27FC236}">
              <a16:creationId xmlns:a16="http://schemas.microsoft.com/office/drawing/2014/main" id="{00000000-0008-0000-0E00-00008E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00" name="【庁舎】&#10;一人当たり面積最小値テキスト">
          <a:extLst>
            <a:ext uri="{FF2B5EF4-FFF2-40B4-BE49-F238E27FC236}">
              <a16:creationId xmlns:a16="http://schemas.microsoft.com/office/drawing/2014/main" id="{00000000-0008-0000-0E00-000090010000}"/>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2" name="【庁舎】&#10;一人当たり面積最大値テキスト">
          <a:extLst>
            <a:ext uri="{FF2B5EF4-FFF2-40B4-BE49-F238E27FC236}">
              <a16:creationId xmlns:a16="http://schemas.microsoft.com/office/drawing/2014/main" id="{00000000-0008-0000-0E00-000092010000}"/>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4" name="【庁舎】&#10;一人当たり面積平均値テキスト">
          <a:extLst>
            <a:ext uri="{FF2B5EF4-FFF2-40B4-BE49-F238E27FC236}">
              <a16:creationId xmlns:a16="http://schemas.microsoft.com/office/drawing/2014/main" id="{00000000-0008-0000-0E00-000094010000}"/>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5" name="フローチャート : 判断 404">
          <a:extLst>
            <a:ext uri="{FF2B5EF4-FFF2-40B4-BE49-F238E27FC236}">
              <a16:creationId xmlns:a16="http://schemas.microsoft.com/office/drawing/2014/main" id="{00000000-0008-0000-0E00-000095010000}"/>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6" name="フローチャート : 判断 405">
          <a:extLst>
            <a:ext uri="{FF2B5EF4-FFF2-40B4-BE49-F238E27FC236}">
              <a16:creationId xmlns:a16="http://schemas.microsoft.com/office/drawing/2014/main" id="{00000000-0008-0000-0E00-00009601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7" name="n_1aveValue【庁舎】&#10;一人当たり面積">
          <a:extLst>
            <a:ext uri="{FF2B5EF4-FFF2-40B4-BE49-F238E27FC236}">
              <a16:creationId xmlns:a16="http://schemas.microsoft.com/office/drawing/2014/main" id="{00000000-0008-0000-0E00-000097010000}"/>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171247</xdr:rowOff>
    </xdr:from>
    <xdr:to>
      <xdr:col>31</xdr:col>
      <xdr:colOff>85725</xdr:colOff>
      <xdr:row>107</xdr:row>
      <xdr:rowOff>101397</xdr:rowOff>
    </xdr:to>
    <xdr:sp macro="" textlink="">
      <xdr:nvSpPr>
        <xdr:cNvPr id="413" name="円/楕円 412">
          <a:extLst>
            <a:ext uri="{FF2B5EF4-FFF2-40B4-BE49-F238E27FC236}">
              <a16:creationId xmlns:a16="http://schemas.microsoft.com/office/drawing/2014/main" id="{00000000-0008-0000-0E00-00009D010000}"/>
            </a:ext>
          </a:extLst>
        </xdr:cNvPr>
        <xdr:cNvSpPr/>
      </xdr:nvSpPr>
      <xdr:spPr>
        <a:xfrm>
          <a:off x="21272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92524</xdr:rowOff>
    </xdr:from>
    <xdr:ext cx="469744" cy="259045"/>
    <xdr:sp macro="" textlink="">
      <xdr:nvSpPr>
        <xdr:cNvPr id="414" name="n_1mainValue【庁舎】&#10;一人当たり面積">
          <a:extLst>
            <a:ext uri="{FF2B5EF4-FFF2-40B4-BE49-F238E27FC236}">
              <a16:creationId xmlns:a16="http://schemas.microsoft.com/office/drawing/2014/main" id="{00000000-0008-0000-0E00-00009E010000}"/>
            </a:ext>
          </a:extLst>
        </xdr:cNvPr>
        <xdr:cNvSpPr txBox="1"/>
      </xdr:nvSpPr>
      <xdr:spPr>
        <a:xfrm>
          <a:off x="21075727" y="184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4985903</v>
      </c>
      <c r="BO4" s="381"/>
      <c r="BP4" s="381"/>
      <c r="BQ4" s="381"/>
      <c r="BR4" s="381"/>
      <c r="BS4" s="381"/>
      <c r="BT4" s="381"/>
      <c r="BU4" s="382"/>
      <c r="BV4" s="380">
        <v>4436422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4605651</v>
      </c>
      <c r="BO5" s="418"/>
      <c r="BP5" s="418"/>
      <c r="BQ5" s="418"/>
      <c r="BR5" s="418"/>
      <c r="BS5" s="418"/>
      <c r="BT5" s="418"/>
      <c r="BU5" s="419"/>
      <c r="BV5" s="417">
        <v>4310364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70.7</v>
      </c>
      <c r="CU5" s="415"/>
      <c r="CV5" s="415"/>
      <c r="CW5" s="415"/>
      <c r="CX5" s="415"/>
      <c r="CY5" s="415"/>
      <c r="CZ5" s="415"/>
      <c r="DA5" s="416"/>
      <c r="DB5" s="414">
        <v>69.400000000000006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380252</v>
      </c>
      <c r="BO6" s="418"/>
      <c r="BP6" s="418"/>
      <c r="BQ6" s="418"/>
      <c r="BR6" s="418"/>
      <c r="BS6" s="418"/>
      <c r="BT6" s="418"/>
      <c r="BU6" s="419"/>
      <c r="BV6" s="417">
        <v>126058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73.5</v>
      </c>
      <c r="CU6" s="455"/>
      <c r="CV6" s="455"/>
      <c r="CW6" s="455"/>
      <c r="CX6" s="455"/>
      <c r="CY6" s="455"/>
      <c r="CZ6" s="455"/>
      <c r="DA6" s="456"/>
      <c r="DB6" s="454">
        <v>72.900000000000006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308128</v>
      </c>
      <c r="BO7" s="418"/>
      <c r="BP7" s="418"/>
      <c r="BQ7" s="418"/>
      <c r="BR7" s="418"/>
      <c r="BS7" s="418"/>
      <c r="BT7" s="418"/>
      <c r="BU7" s="419"/>
      <c r="BV7" s="417">
        <v>51122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2862237</v>
      </c>
      <c r="CU7" s="418"/>
      <c r="CV7" s="418"/>
      <c r="CW7" s="418"/>
      <c r="CX7" s="418"/>
      <c r="CY7" s="418"/>
      <c r="CZ7" s="418"/>
      <c r="DA7" s="419"/>
      <c r="DB7" s="417">
        <v>2925498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72124</v>
      </c>
      <c r="BO8" s="418"/>
      <c r="BP8" s="418"/>
      <c r="BQ8" s="418"/>
      <c r="BR8" s="418"/>
      <c r="BS8" s="418"/>
      <c r="BT8" s="418"/>
      <c r="BU8" s="419"/>
      <c r="BV8" s="417">
        <v>74936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4049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-2812</v>
      </c>
      <c r="BO9" s="418"/>
      <c r="BP9" s="418"/>
      <c r="BQ9" s="418"/>
      <c r="BR9" s="418"/>
      <c r="BS9" s="418"/>
      <c r="BT9" s="418"/>
      <c r="BU9" s="419"/>
      <c r="BV9" s="417">
        <v>2193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10.6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4409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39770</v>
      </c>
      <c r="BO10" s="418"/>
      <c r="BP10" s="418"/>
      <c r="BQ10" s="418"/>
      <c r="BR10" s="418"/>
      <c r="BS10" s="418"/>
      <c r="BT10" s="418"/>
      <c r="BU10" s="419"/>
      <c r="BV10" s="417">
        <v>38749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4111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4086</v>
      </c>
      <c r="S13" s="499"/>
      <c r="T13" s="499"/>
      <c r="U13" s="499"/>
      <c r="V13" s="500"/>
      <c r="W13" s="433" t="s">
        <v>124</v>
      </c>
      <c r="X13" s="434"/>
      <c r="Y13" s="434"/>
      <c r="Z13" s="434"/>
      <c r="AA13" s="434"/>
      <c r="AB13" s="424"/>
      <c r="AC13" s="468">
        <v>677</v>
      </c>
      <c r="AD13" s="469"/>
      <c r="AE13" s="469"/>
      <c r="AF13" s="469"/>
      <c r="AG13" s="508"/>
      <c r="AH13" s="468">
        <v>737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-163042</v>
      </c>
      <c r="BO13" s="418"/>
      <c r="BP13" s="418"/>
      <c r="BQ13" s="418"/>
      <c r="BR13" s="418"/>
      <c r="BS13" s="418"/>
      <c r="BT13" s="418"/>
      <c r="BU13" s="419"/>
      <c r="BV13" s="417">
        <v>-59058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3.8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4175</v>
      </c>
      <c r="S14" s="499"/>
      <c r="T14" s="499"/>
      <c r="U14" s="499"/>
      <c r="V14" s="500"/>
      <c r="W14" s="407"/>
      <c r="X14" s="408"/>
      <c r="Y14" s="408"/>
      <c r="Z14" s="408"/>
      <c r="AA14" s="408"/>
      <c r="AB14" s="397"/>
      <c r="AC14" s="501">
        <v>33.4</v>
      </c>
      <c r="AD14" s="502"/>
      <c r="AE14" s="502"/>
      <c r="AF14" s="502"/>
      <c r="AG14" s="503"/>
      <c r="AH14" s="501">
        <v>34.1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4167</v>
      </c>
      <c r="S15" s="499"/>
      <c r="T15" s="499"/>
      <c r="U15" s="499"/>
      <c r="V15" s="500"/>
      <c r="W15" s="433" t="s">
        <v>131</v>
      </c>
      <c r="X15" s="434"/>
      <c r="Y15" s="434"/>
      <c r="Z15" s="434"/>
      <c r="AA15" s="434"/>
      <c r="AB15" s="424"/>
      <c r="AC15" s="468">
        <v>300</v>
      </c>
      <c r="AD15" s="469"/>
      <c r="AE15" s="469"/>
      <c r="AF15" s="469"/>
      <c r="AG15" s="508"/>
      <c r="AH15" s="468">
        <v>348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430471</v>
      </c>
      <c r="BO15" s="381"/>
      <c r="BP15" s="381"/>
      <c r="BQ15" s="381"/>
      <c r="BR15" s="381"/>
      <c r="BS15" s="381"/>
      <c r="BT15" s="381"/>
      <c r="BU15" s="382"/>
      <c r="BV15" s="380">
        <v>425867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14.8</v>
      </c>
      <c r="AD16" s="502"/>
      <c r="AE16" s="502"/>
      <c r="AF16" s="502"/>
      <c r="AG16" s="503"/>
      <c r="AH16" s="501">
        <v>16.100000000000001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2649945</v>
      </c>
      <c r="BO16" s="418"/>
      <c r="BP16" s="418"/>
      <c r="BQ16" s="418"/>
      <c r="BR16" s="418"/>
      <c r="BS16" s="418"/>
      <c r="BT16" s="418"/>
      <c r="BU16" s="419"/>
      <c r="BV16" s="417">
        <v>2678762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1048</v>
      </c>
      <c r="AD17" s="469"/>
      <c r="AE17" s="469"/>
      <c r="AF17" s="469"/>
      <c r="AG17" s="508"/>
      <c r="AH17" s="468">
        <v>1077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535678</v>
      </c>
      <c r="BO17" s="418"/>
      <c r="BP17" s="418"/>
      <c r="BQ17" s="418"/>
      <c r="BR17" s="418"/>
      <c r="BS17" s="418"/>
      <c r="BT17" s="418"/>
      <c r="BU17" s="419"/>
      <c r="BV17" s="417">
        <v>528134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460.58</v>
      </c>
      <c r="M18" s="530"/>
      <c r="N18" s="530"/>
      <c r="O18" s="530"/>
      <c r="P18" s="530"/>
      <c r="Q18" s="530"/>
      <c r="R18" s="531"/>
      <c r="S18" s="531"/>
      <c r="T18" s="531"/>
      <c r="U18" s="531"/>
      <c r="V18" s="532"/>
      <c r="W18" s="435"/>
      <c r="X18" s="436"/>
      <c r="Y18" s="436"/>
      <c r="Z18" s="436"/>
      <c r="AA18" s="436"/>
      <c r="AB18" s="427"/>
      <c r="AC18" s="533">
        <v>51.8</v>
      </c>
      <c r="AD18" s="534"/>
      <c r="AE18" s="534"/>
      <c r="AF18" s="534"/>
      <c r="AG18" s="535"/>
      <c r="AH18" s="533">
        <v>49.8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2033806</v>
      </c>
      <c r="BO18" s="418"/>
      <c r="BP18" s="418"/>
      <c r="BQ18" s="418"/>
      <c r="BR18" s="418"/>
      <c r="BS18" s="418"/>
      <c r="BT18" s="418"/>
      <c r="BU18" s="419"/>
      <c r="BV18" s="417">
        <v>2049211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3586053</v>
      </c>
      <c r="BO19" s="418"/>
      <c r="BP19" s="418"/>
      <c r="BQ19" s="418"/>
      <c r="BR19" s="418"/>
      <c r="BS19" s="418"/>
      <c r="BT19" s="418"/>
      <c r="BU19" s="419"/>
      <c r="BV19" s="417">
        <v>3452729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1765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3205596</v>
      </c>
      <c r="BO23" s="418"/>
      <c r="BP23" s="418"/>
      <c r="BQ23" s="418"/>
      <c r="BR23" s="418"/>
      <c r="BS23" s="418"/>
      <c r="BT23" s="418"/>
      <c r="BU23" s="419"/>
      <c r="BV23" s="417">
        <v>2852712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7600</v>
      </c>
      <c r="R24" s="469"/>
      <c r="S24" s="469"/>
      <c r="T24" s="469"/>
      <c r="U24" s="469"/>
      <c r="V24" s="508"/>
      <c r="W24" s="563"/>
      <c r="X24" s="551"/>
      <c r="Y24" s="552"/>
      <c r="Z24" s="467" t="s">
        <v>155</v>
      </c>
      <c r="AA24" s="447"/>
      <c r="AB24" s="447"/>
      <c r="AC24" s="447"/>
      <c r="AD24" s="447"/>
      <c r="AE24" s="447"/>
      <c r="AF24" s="447"/>
      <c r="AG24" s="448"/>
      <c r="AH24" s="468">
        <v>64</v>
      </c>
      <c r="AI24" s="469"/>
      <c r="AJ24" s="469"/>
      <c r="AK24" s="469"/>
      <c r="AL24" s="508"/>
      <c r="AM24" s="468">
        <v>184704</v>
      </c>
      <c r="AN24" s="469"/>
      <c r="AO24" s="469"/>
      <c r="AP24" s="469"/>
      <c r="AQ24" s="469"/>
      <c r="AR24" s="508"/>
      <c r="AS24" s="468">
        <v>2886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2644769</v>
      </c>
      <c r="BO24" s="418"/>
      <c r="BP24" s="418"/>
      <c r="BQ24" s="418"/>
      <c r="BR24" s="418"/>
      <c r="BS24" s="418"/>
      <c r="BT24" s="418"/>
      <c r="BU24" s="419"/>
      <c r="BV24" s="417">
        <v>2340547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6170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1484833</v>
      </c>
      <c r="BO25" s="381"/>
      <c r="BP25" s="381"/>
      <c r="BQ25" s="381"/>
      <c r="BR25" s="381"/>
      <c r="BS25" s="381"/>
      <c r="BT25" s="381"/>
      <c r="BU25" s="382"/>
      <c r="BV25" s="380">
        <v>104223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5700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2280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1940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938903</v>
      </c>
      <c r="BO28" s="381"/>
      <c r="BP28" s="381"/>
      <c r="BQ28" s="381"/>
      <c r="BR28" s="381"/>
      <c r="BS28" s="381"/>
      <c r="BT28" s="381"/>
      <c r="BU28" s="382"/>
      <c r="BV28" s="380">
        <v>1099133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8</v>
      </c>
      <c r="M29" s="469"/>
      <c r="N29" s="469"/>
      <c r="O29" s="469"/>
      <c r="P29" s="508"/>
      <c r="Q29" s="468">
        <v>1710</v>
      </c>
      <c r="R29" s="469"/>
      <c r="S29" s="469"/>
      <c r="T29" s="469"/>
      <c r="U29" s="469"/>
      <c r="V29" s="508"/>
      <c r="W29" s="564"/>
      <c r="X29" s="565"/>
      <c r="Y29" s="566"/>
      <c r="Z29" s="467" t="s">
        <v>172</v>
      </c>
      <c r="AA29" s="447"/>
      <c r="AB29" s="447"/>
      <c r="AC29" s="447"/>
      <c r="AD29" s="447"/>
      <c r="AE29" s="447"/>
      <c r="AF29" s="447"/>
      <c r="AG29" s="448"/>
      <c r="AH29" s="468">
        <v>64</v>
      </c>
      <c r="AI29" s="469"/>
      <c r="AJ29" s="469"/>
      <c r="AK29" s="469"/>
      <c r="AL29" s="508"/>
      <c r="AM29" s="468">
        <v>184704</v>
      </c>
      <c r="AN29" s="469"/>
      <c r="AO29" s="469"/>
      <c r="AP29" s="469"/>
      <c r="AQ29" s="469"/>
      <c r="AR29" s="508"/>
      <c r="AS29" s="468">
        <v>2886</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391495</v>
      </c>
      <c r="BO29" s="418"/>
      <c r="BP29" s="418"/>
      <c r="BQ29" s="418"/>
      <c r="BR29" s="418"/>
      <c r="BS29" s="418"/>
      <c r="BT29" s="418"/>
      <c r="BU29" s="419"/>
      <c r="BV29" s="417">
        <v>211289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3340655</v>
      </c>
      <c r="BO30" s="587"/>
      <c r="BP30" s="587"/>
      <c r="BQ30" s="587"/>
      <c r="BR30" s="587"/>
      <c r="BS30" s="587"/>
      <c r="BT30" s="587"/>
      <c r="BU30" s="588"/>
      <c r="BV30" s="586">
        <v>3358872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国民健康保険病院事業特別会計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南部檜山衛生処理組合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厚沢部町農業振興公社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江差町ほか２町学校給食組合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素敵な過疎づくり</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檜山広域行政組合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渡島・檜山地方税滞納整理機構</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407081</v>
      </c>
      <c r="S5" s="615"/>
      <c r="T5" s="615"/>
      <c r="U5" s="615"/>
      <c r="V5" s="615"/>
      <c r="W5" s="615"/>
      <c r="X5" s="615"/>
      <c r="Y5" s="616"/>
      <c r="Z5" s="617">
        <v>8.1999999999999993</v>
      </c>
      <c r="AA5" s="617"/>
      <c r="AB5" s="617"/>
      <c r="AC5" s="617"/>
      <c r="AD5" s="618">
        <v>407081</v>
      </c>
      <c r="AE5" s="618"/>
      <c r="AF5" s="618"/>
      <c r="AG5" s="618"/>
      <c r="AH5" s="618"/>
      <c r="AI5" s="618"/>
      <c r="AJ5" s="618"/>
      <c r="AK5" s="618"/>
      <c r="AL5" s="619">
        <v>14.7</v>
      </c>
      <c r="AM5" s="620"/>
      <c r="AN5" s="620"/>
      <c r="AO5" s="621"/>
      <c r="AP5" s="611" t="s">
        <v>211</v>
      </c>
      <c r="AQ5" s="612"/>
      <c r="AR5" s="612"/>
      <c r="AS5" s="612"/>
      <c r="AT5" s="612"/>
      <c r="AU5" s="612"/>
      <c r="AV5" s="612"/>
      <c r="AW5" s="612"/>
      <c r="AX5" s="612"/>
      <c r="AY5" s="612"/>
      <c r="AZ5" s="612"/>
      <c r="BA5" s="612"/>
      <c r="BB5" s="612"/>
      <c r="BC5" s="612"/>
      <c r="BD5" s="612"/>
      <c r="BE5" s="612"/>
      <c r="BF5" s="613"/>
      <c r="BG5" s="625">
        <v>403918</v>
      </c>
      <c r="BH5" s="626"/>
      <c r="BI5" s="626"/>
      <c r="BJ5" s="626"/>
      <c r="BK5" s="626"/>
      <c r="BL5" s="626"/>
      <c r="BM5" s="626"/>
      <c r="BN5" s="627"/>
      <c r="BO5" s="628">
        <v>99.2</v>
      </c>
      <c r="BP5" s="628"/>
      <c r="BQ5" s="628"/>
      <c r="BR5" s="628"/>
      <c r="BS5" s="629">
        <v>3968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52702</v>
      </c>
      <c r="S6" s="626"/>
      <c r="T6" s="626"/>
      <c r="U6" s="626"/>
      <c r="V6" s="626"/>
      <c r="W6" s="626"/>
      <c r="X6" s="626"/>
      <c r="Y6" s="627"/>
      <c r="Z6" s="628">
        <v>1.1000000000000001</v>
      </c>
      <c r="AA6" s="628"/>
      <c r="AB6" s="628"/>
      <c r="AC6" s="628"/>
      <c r="AD6" s="629">
        <v>52702</v>
      </c>
      <c r="AE6" s="629"/>
      <c r="AF6" s="629"/>
      <c r="AG6" s="629"/>
      <c r="AH6" s="629"/>
      <c r="AI6" s="629"/>
      <c r="AJ6" s="629"/>
      <c r="AK6" s="629"/>
      <c r="AL6" s="630">
        <v>1.9</v>
      </c>
      <c r="AM6" s="631"/>
      <c r="AN6" s="631"/>
      <c r="AO6" s="632"/>
      <c r="AP6" s="622" t="s">
        <v>216</v>
      </c>
      <c r="AQ6" s="623"/>
      <c r="AR6" s="623"/>
      <c r="AS6" s="623"/>
      <c r="AT6" s="623"/>
      <c r="AU6" s="623"/>
      <c r="AV6" s="623"/>
      <c r="AW6" s="623"/>
      <c r="AX6" s="623"/>
      <c r="AY6" s="623"/>
      <c r="AZ6" s="623"/>
      <c r="BA6" s="623"/>
      <c r="BB6" s="623"/>
      <c r="BC6" s="623"/>
      <c r="BD6" s="623"/>
      <c r="BE6" s="623"/>
      <c r="BF6" s="624"/>
      <c r="BG6" s="625">
        <v>403918</v>
      </c>
      <c r="BH6" s="626"/>
      <c r="BI6" s="626"/>
      <c r="BJ6" s="626"/>
      <c r="BK6" s="626"/>
      <c r="BL6" s="626"/>
      <c r="BM6" s="626"/>
      <c r="BN6" s="627"/>
      <c r="BO6" s="628">
        <v>99.2</v>
      </c>
      <c r="BP6" s="628"/>
      <c r="BQ6" s="628"/>
      <c r="BR6" s="628"/>
      <c r="BS6" s="629">
        <v>3968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60070</v>
      </c>
      <c r="CS6" s="626"/>
      <c r="CT6" s="626"/>
      <c r="CU6" s="626"/>
      <c r="CV6" s="626"/>
      <c r="CW6" s="626"/>
      <c r="CX6" s="626"/>
      <c r="CY6" s="627"/>
      <c r="CZ6" s="628">
        <v>1.3</v>
      </c>
      <c r="DA6" s="628"/>
      <c r="DB6" s="628"/>
      <c r="DC6" s="628"/>
      <c r="DD6" s="634" t="s">
        <v>218</v>
      </c>
      <c r="DE6" s="626"/>
      <c r="DF6" s="626"/>
      <c r="DG6" s="626"/>
      <c r="DH6" s="626"/>
      <c r="DI6" s="626"/>
      <c r="DJ6" s="626"/>
      <c r="DK6" s="626"/>
      <c r="DL6" s="626"/>
      <c r="DM6" s="626"/>
      <c r="DN6" s="626"/>
      <c r="DO6" s="626"/>
      <c r="DP6" s="627"/>
      <c r="DQ6" s="634">
        <v>60070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378</v>
      </c>
      <c r="S7" s="626"/>
      <c r="T7" s="626"/>
      <c r="U7" s="626"/>
      <c r="V7" s="626"/>
      <c r="W7" s="626"/>
      <c r="X7" s="626"/>
      <c r="Y7" s="627"/>
      <c r="Z7" s="628">
        <v>0</v>
      </c>
      <c r="AA7" s="628"/>
      <c r="AB7" s="628"/>
      <c r="AC7" s="628"/>
      <c r="AD7" s="629">
        <v>378</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173419</v>
      </c>
      <c r="BH7" s="626"/>
      <c r="BI7" s="626"/>
      <c r="BJ7" s="626"/>
      <c r="BK7" s="626"/>
      <c r="BL7" s="626"/>
      <c r="BM7" s="626"/>
      <c r="BN7" s="627"/>
      <c r="BO7" s="628">
        <v>42.6</v>
      </c>
      <c r="BP7" s="628"/>
      <c r="BQ7" s="628"/>
      <c r="BR7" s="628"/>
      <c r="BS7" s="629">
        <v>3968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1012892</v>
      </c>
      <c r="CS7" s="626"/>
      <c r="CT7" s="626"/>
      <c r="CU7" s="626"/>
      <c r="CV7" s="626"/>
      <c r="CW7" s="626"/>
      <c r="CX7" s="626"/>
      <c r="CY7" s="627"/>
      <c r="CZ7" s="628">
        <v>22</v>
      </c>
      <c r="DA7" s="628"/>
      <c r="DB7" s="628"/>
      <c r="DC7" s="628"/>
      <c r="DD7" s="634">
        <v>200338</v>
      </c>
      <c r="DE7" s="626"/>
      <c r="DF7" s="626"/>
      <c r="DG7" s="626"/>
      <c r="DH7" s="626"/>
      <c r="DI7" s="626"/>
      <c r="DJ7" s="626"/>
      <c r="DK7" s="626"/>
      <c r="DL7" s="626"/>
      <c r="DM7" s="626"/>
      <c r="DN7" s="626"/>
      <c r="DO7" s="626"/>
      <c r="DP7" s="627"/>
      <c r="DQ7" s="634">
        <v>863482</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704</v>
      </c>
      <c r="S8" s="626"/>
      <c r="T8" s="626"/>
      <c r="U8" s="626"/>
      <c r="V8" s="626"/>
      <c r="W8" s="626"/>
      <c r="X8" s="626"/>
      <c r="Y8" s="627"/>
      <c r="Z8" s="628">
        <v>0</v>
      </c>
      <c r="AA8" s="628"/>
      <c r="AB8" s="628"/>
      <c r="AC8" s="628"/>
      <c r="AD8" s="629">
        <v>704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6280</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868807</v>
      </c>
      <c r="CS8" s="626"/>
      <c r="CT8" s="626"/>
      <c r="CU8" s="626"/>
      <c r="CV8" s="626"/>
      <c r="CW8" s="626"/>
      <c r="CX8" s="626"/>
      <c r="CY8" s="627"/>
      <c r="CZ8" s="628">
        <v>18.899999999999999</v>
      </c>
      <c r="DA8" s="628"/>
      <c r="DB8" s="628"/>
      <c r="DC8" s="628"/>
      <c r="DD8" s="634">
        <v>22445</v>
      </c>
      <c r="DE8" s="626"/>
      <c r="DF8" s="626"/>
      <c r="DG8" s="626"/>
      <c r="DH8" s="626"/>
      <c r="DI8" s="626"/>
      <c r="DJ8" s="626"/>
      <c r="DK8" s="626"/>
      <c r="DL8" s="626"/>
      <c r="DM8" s="626"/>
      <c r="DN8" s="626"/>
      <c r="DO8" s="626"/>
      <c r="DP8" s="627"/>
      <c r="DQ8" s="634">
        <v>517433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425</v>
      </c>
      <c r="S9" s="626"/>
      <c r="T9" s="626"/>
      <c r="U9" s="626"/>
      <c r="V9" s="626"/>
      <c r="W9" s="626"/>
      <c r="X9" s="626"/>
      <c r="Y9" s="627"/>
      <c r="Z9" s="628">
        <v>0</v>
      </c>
      <c r="AA9" s="628"/>
      <c r="AB9" s="628"/>
      <c r="AC9" s="628"/>
      <c r="AD9" s="629">
        <v>425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144519</v>
      </c>
      <c r="BH9" s="626"/>
      <c r="BI9" s="626"/>
      <c r="BJ9" s="626"/>
      <c r="BK9" s="626"/>
      <c r="BL9" s="626"/>
      <c r="BM9" s="626"/>
      <c r="BN9" s="627"/>
      <c r="BO9" s="628">
        <v>35.5</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416141</v>
      </c>
      <c r="CS9" s="626"/>
      <c r="CT9" s="626"/>
      <c r="CU9" s="626"/>
      <c r="CV9" s="626"/>
      <c r="CW9" s="626"/>
      <c r="CX9" s="626"/>
      <c r="CY9" s="627"/>
      <c r="CZ9" s="628">
        <v>9</v>
      </c>
      <c r="DA9" s="628"/>
      <c r="DB9" s="628"/>
      <c r="DC9" s="628"/>
      <c r="DD9" s="634">
        <v>24199</v>
      </c>
      <c r="DE9" s="626"/>
      <c r="DF9" s="626"/>
      <c r="DG9" s="626"/>
      <c r="DH9" s="626"/>
      <c r="DI9" s="626"/>
      <c r="DJ9" s="626"/>
      <c r="DK9" s="626"/>
      <c r="DL9" s="626"/>
      <c r="DM9" s="626"/>
      <c r="DN9" s="626"/>
      <c r="DO9" s="626"/>
      <c r="DP9" s="627"/>
      <c r="DQ9" s="634">
        <v>407683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76695</v>
      </c>
      <c r="S10" s="626"/>
      <c r="T10" s="626"/>
      <c r="U10" s="626"/>
      <c r="V10" s="626"/>
      <c r="W10" s="626"/>
      <c r="X10" s="626"/>
      <c r="Y10" s="627"/>
      <c r="Z10" s="628">
        <v>1.5</v>
      </c>
      <c r="AA10" s="628"/>
      <c r="AB10" s="628"/>
      <c r="AC10" s="628"/>
      <c r="AD10" s="629">
        <v>76695</v>
      </c>
      <c r="AE10" s="629"/>
      <c r="AF10" s="629"/>
      <c r="AG10" s="629"/>
      <c r="AH10" s="629"/>
      <c r="AI10" s="629"/>
      <c r="AJ10" s="629"/>
      <c r="AK10" s="629"/>
      <c r="AL10" s="630">
        <v>2.8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13340</v>
      </c>
      <c r="BH10" s="626"/>
      <c r="BI10" s="626"/>
      <c r="BJ10" s="626"/>
      <c r="BK10" s="626"/>
      <c r="BL10" s="626"/>
      <c r="BM10" s="626"/>
      <c r="BN10" s="627"/>
      <c r="BO10" s="628">
        <v>3.3</v>
      </c>
      <c r="BP10" s="628"/>
      <c r="BQ10" s="628"/>
      <c r="BR10" s="628"/>
      <c r="BS10" s="634">
        <v>2223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267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267</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9280</v>
      </c>
      <c r="BH11" s="626"/>
      <c r="BI11" s="626"/>
      <c r="BJ11" s="626"/>
      <c r="BK11" s="626"/>
      <c r="BL11" s="626"/>
      <c r="BM11" s="626"/>
      <c r="BN11" s="627"/>
      <c r="BO11" s="628">
        <v>2.2999999999999998</v>
      </c>
      <c r="BP11" s="628"/>
      <c r="BQ11" s="628"/>
      <c r="BR11" s="628"/>
      <c r="BS11" s="634">
        <v>1745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1052366</v>
      </c>
      <c r="CS11" s="626"/>
      <c r="CT11" s="626"/>
      <c r="CU11" s="626"/>
      <c r="CV11" s="626"/>
      <c r="CW11" s="626"/>
      <c r="CX11" s="626"/>
      <c r="CY11" s="627"/>
      <c r="CZ11" s="628">
        <v>22.8</v>
      </c>
      <c r="DA11" s="628"/>
      <c r="DB11" s="628"/>
      <c r="DC11" s="628"/>
      <c r="DD11" s="634">
        <v>613548</v>
      </c>
      <c r="DE11" s="626"/>
      <c r="DF11" s="626"/>
      <c r="DG11" s="626"/>
      <c r="DH11" s="626"/>
      <c r="DI11" s="626"/>
      <c r="DJ11" s="626"/>
      <c r="DK11" s="626"/>
      <c r="DL11" s="626"/>
      <c r="DM11" s="626"/>
      <c r="DN11" s="626"/>
      <c r="DO11" s="626"/>
      <c r="DP11" s="627"/>
      <c r="DQ11" s="634">
        <v>273924</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183228</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102794</v>
      </c>
      <c r="CS12" s="626"/>
      <c r="CT12" s="626"/>
      <c r="CU12" s="626"/>
      <c r="CV12" s="626"/>
      <c r="CW12" s="626"/>
      <c r="CX12" s="626"/>
      <c r="CY12" s="627"/>
      <c r="CZ12" s="628">
        <v>2.2000000000000002</v>
      </c>
      <c r="DA12" s="628"/>
      <c r="DB12" s="628"/>
      <c r="DC12" s="628"/>
      <c r="DD12" s="634">
        <v>11218</v>
      </c>
      <c r="DE12" s="626"/>
      <c r="DF12" s="626"/>
      <c r="DG12" s="626"/>
      <c r="DH12" s="626"/>
      <c r="DI12" s="626"/>
      <c r="DJ12" s="626"/>
      <c r="DK12" s="626"/>
      <c r="DL12" s="626"/>
      <c r="DM12" s="626"/>
      <c r="DN12" s="626"/>
      <c r="DO12" s="626"/>
      <c r="DP12" s="627"/>
      <c r="DQ12" s="634">
        <v>97955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9004</v>
      </c>
      <c r="S13" s="626"/>
      <c r="T13" s="626"/>
      <c r="U13" s="626"/>
      <c r="V13" s="626"/>
      <c r="W13" s="626"/>
      <c r="X13" s="626"/>
      <c r="Y13" s="627"/>
      <c r="Z13" s="628">
        <v>0.2</v>
      </c>
      <c r="AA13" s="628"/>
      <c r="AB13" s="628"/>
      <c r="AC13" s="628"/>
      <c r="AD13" s="629">
        <v>9004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173968</v>
      </c>
      <c r="BH13" s="626"/>
      <c r="BI13" s="626"/>
      <c r="BJ13" s="626"/>
      <c r="BK13" s="626"/>
      <c r="BL13" s="626"/>
      <c r="BM13" s="626"/>
      <c r="BN13" s="627"/>
      <c r="BO13" s="628">
        <v>42.7</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242972</v>
      </c>
      <c r="CS13" s="626"/>
      <c r="CT13" s="626"/>
      <c r="CU13" s="626"/>
      <c r="CV13" s="626"/>
      <c r="CW13" s="626"/>
      <c r="CX13" s="626"/>
      <c r="CY13" s="627"/>
      <c r="CZ13" s="628">
        <v>5.3</v>
      </c>
      <c r="DA13" s="628"/>
      <c r="DB13" s="628"/>
      <c r="DC13" s="628"/>
      <c r="DD13" s="634">
        <v>96116</v>
      </c>
      <c r="DE13" s="626"/>
      <c r="DF13" s="626"/>
      <c r="DG13" s="626"/>
      <c r="DH13" s="626"/>
      <c r="DI13" s="626"/>
      <c r="DJ13" s="626"/>
      <c r="DK13" s="626"/>
      <c r="DL13" s="626"/>
      <c r="DM13" s="626"/>
      <c r="DN13" s="626"/>
      <c r="DO13" s="626"/>
      <c r="DP13" s="627"/>
      <c r="DQ13" s="634">
        <v>155170</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13550</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163426</v>
      </c>
      <c r="CS14" s="626"/>
      <c r="CT14" s="626"/>
      <c r="CU14" s="626"/>
      <c r="CV14" s="626"/>
      <c r="CW14" s="626"/>
      <c r="CX14" s="626"/>
      <c r="CY14" s="627"/>
      <c r="CZ14" s="628">
        <v>3.5</v>
      </c>
      <c r="DA14" s="628"/>
      <c r="DB14" s="628"/>
      <c r="DC14" s="628"/>
      <c r="DD14" s="634">
        <v>1252</v>
      </c>
      <c r="DE14" s="626"/>
      <c r="DF14" s="626"/>
      <c r="DG14" s="626"/>
      <c r="DH14" s="626"/>
      <c r="DI14" s="626"/>
      <c r="DJ14" s="626"/>
      <c r="DK14" s="626"/>
      <c r="DL14" s="626"/>
      <c r="DM14" s="626"/>
      <c r="DN14" s="626"/>
      <c r="DO14" s="626"/>
      <c r="DP14" s="627"/>
      <c r="DQ14" s="634">
        <v>161222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584</v>
      </c>
      <c r="S15" s="626"/>
      <c r="T15" s="626"/>
      <c r="U15" s="626"/>
      <c r="V15" s="626"/>
      <c r="W15" s="626"/>
      <c r="X15" s="626"/>
      <c r="Y15" s="627"/>
      <c r="Z15" s="628">
        <v>0</v>
      </c>
      <c r="AA15" s="628"/>
      <c r="AB15" s="628"/>
      <c r="AC15" s="628"/>
      <c r="AD15" s="629">
        <v>584</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33721</v>
      </c>
      <c r="BH15" s="626"/>
      <c r="BI15" s="626"/>
      <c r="BJ15" s="626"/>
      <c r="BK15" s="626"/>
      <c r="BL15" s="626"/>
      <c r="BM15" s="626"/>
      <c r="BN15" s="627"/>
      <c r="BO15" s="628">
        <v>8.3000000000000007</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300006</v>
      </c>
      <c r="CS15" s="626"/>
      <c r="CT15" s="626"/>
      <c r="CU15" s="626"/>
      <c r="CV15" s="626"/>
      <c r="CW15" s="626"/>
      <c r="CX15" s="626"/>
      <c r="CY15" s="627"/>
      <c r="CZ15" s="628">
        <v>6.5</v>
      </c>
      <c r="DA15" s="628"/>
      <c r="DB15" s="628"/>
      <c r="DC15" s="628"/>
      <c r="DD15" s="634">
        <v>12383</v>
      </c>
      <c r="DE15" s="626"/>
      <c r="DF15" s="626"/>
      <c r="DG15" s="626"/>
      <c r="DH15" s="626"/>
      <c r="DI15" s="626"/>
      <c r="DJ15" s="626"/>
      <c r="DK15" s="626"/>
      <c r="DL15" s="626"/>
      <c r="DM15" s="626"/>
      <c r="DN15" s="626"/>
      <c r="DO15" s="626"/>
      <c r="DP15" s="627"/>
      <c r="DQ15" s="634">
        <v>282685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2437524</v>
      </c>
      <c r="S16" s="626"/>
      <c r="T16" s="626"/>
      <c r="U16" s="626"/>
      <c r="V16" s="626"/>
      <c r="W16" s="626"/>
      <c r="X16" s="626"/>
      <c r="Y16" s="627"/>
      <c r="Z16" s="628">
        <v>48.9</v>
      </c>
      <c r="AA16" s="628"/>
      <c r="AB16" s="628"/>
      <c r="AC16" s="628"/>
      <c r="AD16" s="629">
        <v>2217294</v>
      </c>
      <c r="AE16" s="629"/>
      <c r="AF16" s="629"/>
      <c r="AG16" s="629"/>
      <c r="AH16" s="629"/>
      <c r="AI16" s="629"/>
      <c r="AJ16" s="629"/>
      <c r="AK16" s="629"/>
      <c r="AL16" s="630">
        <v>80.099999999999994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5</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2217294</v>
      </c>
      <c r="S17" s="626"/>
      <c r="T17" s="626"/>
      <c r="U17" s="626"/>
      <c r="V17" s="626"/>
      <c r="W17" s="626"/>
      <c r="X17" s="626"/>
      <c r="Y17" s="627"/>
      <c r="Z17" s="628">
        <v>44.5</v>
      </c>
      <c r="AA17" s="628"/>
      <c r="AB17" s="628"/>
      <c r="AC17" s="628"/>
      <c r="AD17" s="629">
        <v>2217294</v>
      </c>
      <c r="AE17" s="629"/>
      <c r="AF17" s="629"/>
      <c r="AG17" s="629"/>
      <c r="AH17" s="629"/>
      <c r="AI17" s="629"/>
      <c r="AJ17" s="629"/>
      <c r="AK17" s="629"/>
      <c r="AL17" s="630">
        <v>80.099999999999994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385905</v>
      </c>
      <c r="CS17" s="626"/>
      <c r="CT17" s="626"/>
      <c r="CU17" s="626"/>
      <c r="CV17" s="626"/>
      <c r="CW17" s="626"/>
      <c r="CX17" s="626"/>
      <c r="CY17" s="627"/>
      <c r="CZ17" s="628">
        <v>8.4</v>
      </c>
      <c r="DA17" s="628"/>
      <c r="DB17" s="628"/>
      <c r="DC17" s="628"/>
      <c r="DD17" s="634" t="s">
        <v>112</v>
      </c>
      <c r="DE17" s="626"/>
      <c r="DF17" s="626"/>
      <c r="DG17" s="626"/>
      <c r="DH17" s="626"/>
      <c r="DI17" s="626"/>
      <c r="DJ17" s="626"/>
      <c r="DK17" s="626"/>
      <c r="DL17" s="626"/>
      <c r="DM17" s="626"/>
      <c r="DN17" s="626"/>
      <c r="DO17" s="626"/>
      <c r="DP17" s="627"/>
      <c r="DQ17" s="634">
        <v>385905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220230</v>
      </c>
      <c r="S18" s="626"/>
      <c r="T18" s="626"/>
      <c r="U18" s="626"/>
      <c r="V18" s="626"/>
      <c r="W18" s="626"/>
      <c r="X18" s="626"/>
      <c r="Y18" s="627"/>
      <c r="Z18" s="628">
        <v>4.4000000000000004</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3163</v>
      </c>
      <c r="BH19" s="626"/>
      <c r="BI19" s="626"/>
      <c r="BJ19" s="626"/>
      <c r="BK19" s="626"/>
      <c r="BL19" s="626"/>
      <c r="BM19" s="626"/>
      <c r="BN19" s="627"/>
      <c r="BO19" s="628">
        <v>0.8</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2985097</v>
      </c>
      <c r="S20" s="626"/>
      <c r="T20" s="626"/>
      <c r="U20" s="626"/>
      <c r="V20" s="626"/>
      <c r="W20" s="626"/>
      <c r="X20" s="626"/>
      <c r="Y20" s="627"/>
      <c r="Z20" s="628">
        <v>59.9</v>
      </c>
      <c r="AA20" s="628"/>
      <c r="AB20" s="628"/>
      <c r="AC20" s="628"/>
      <c r="AD20" s="629">
        <v>2764867</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3163</v>
      </c>
      <c r="BH20" s="626"/>
      <c r="BI20" s="626"/>
      <c r="BJ20" s="626"/>
      <c r="BK20" s="626"/>
      <c r="BL20" s="626"/>
      <c r="BM20" s="626"/>
      <c r="BN20" s="627"/>
      <c r="BO20" s="628">
        <v>0.8</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4605651</v>
      </c>
      <c r="CS20" s="626"/>
      <c r="CT20" s="626"/>
      <c r="CU20" s="626"/>
      <c r="CV20" s="626"/>
      <c r="CW20" s="626"/>
      <c r="CX20" s="626"/>
      <c r="CY20" s="627"/>
      <c r="CZ20" s="628">
        <v>100</v>
      </c>
      <c r="DA20" s="628"/>
      <c r="DB20" s="628"/>
      <c r="DC20" s="628"/>
      <c r="DD20" s="634">
        <v>981499</v>
      </c>
      <c r="DE20" s="626"/>
      <c r="DF20" s="626"/>
      <c r="DG20" s="626"/>
      <c r="DH20" s="626"/>
      <c r="DI20" s="626"/>
      <c r="DJ20" s="626"/>
      <c r="DK20" s="626"/>
      <c r="DL20" s="626"/>
      <c r="DM20" s="626"/>
      <c r="DN20" s="626"/>
      <c r="DO20" s="626"/>
      <c r="DP20" s="627"/>
      <c r="DQ20" s="634">
        <v>3205801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567</v>
      </c>
      <c r="S21" s="626"/>
      <c r="T21" s="626"/>
      <c r="U21" s="626"/>
      <c r="V21" s="626"/>
      <c r="W21" s="626"/>
      <c r="X21" s="626"/>
      <c r="Y21" s="627"/>
      <c r="Z21" s="628">
        <v>0</v>
      </c>
      <c r="AA21" s="628"/>
      <c r="AB21" s="628"/>
      <c r="AC21" s="628"/>
      <c r="AD21" s="629">
        <v>567</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3163</v>
      </c>
      <c r="BH21" s="626"/>
      <c r="BI21" s="626"/>
      <c r="BJ21" s="626"/>
      <c r="BK21" s="626"/>
      <c r="BL21" s="626"/>
      <c r="BM21" s="626"/>
      <c r="BN21" s="627"/>
      <c r="BO21" s="628">
        <v>0.8</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23407</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126383</v>
      </c>
      <c r="S23" s="626"/>
      <c r="T23" s="626"/>
      <c r="U23" s="626"/>
      <c r="V23" s="626"/>
      <c r="W23" s="626"/>
      <c r="X23" s="626"/>
      <c r="Y23" s="627"/>
      <c r="Z23" s="628">
        <v>2.5</v>
      </c>
      <c r="AA23" s="628"/>
      <c r="AB23" s="628"/>
      <c r="AC23" s="628"/>
      <c r="AD23" s="629" t="s">
        <v>112</v>
      </c>
      <c r="AE23" s="629"/>
      <c r="AF23" s="629"/>
      <c r="AG23" s="629"/>
      <c r="AH23" s="629"/>
      <c r="AI23" s="629"/>
      <c r="AJ23" s="629"/>
      <c r="AK23" s="629"/>
      <c r="AL23" s="630" t="s">
        <v>112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2667</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1280055</v>
      </c>
      <c r="CS24" s="615"/>
      <c r="CT24" s="615"/>
      <c r="CU24" s="615"/>
      <c r="CV24" s="615"/>
      <c r="CW24" s="615"/>
      <c r="CX24" s="615"/>
      <c r="CY24" s="616"/>
      <c r="CZ24" s="652">
        <v>27.8</v>
      </c>
      <c r="DA24" s="653"/>
      <c r="DB24" s="653"/>
      <c r="DC24" s="654"/>
      <c r="DD24" s="651">
        <v>1006637</v>
      </c>
      <c r="DE24" s="615"/>
      <c r="DF24" s="615"/>
      <c r="DG24" s="615"/>
      <c r="DH24" s="615"/>
      <c r="DI24" s="615"/>
      <c r="DJ24" s="615"/>
      <c r="DK24" s="616"/>
      <c r="DL24" s="651">
        <v>1000131</v>
      </c>
      <c r="DM24" s="615"/>
      <c r="DN24" s="615"/>
      <c r="DO24" s="615"/>
      <c r="DP24" s="615"/>
      <c r="DQ24" s="615"/>
      <c r="DR24" s="615"/>
      <c r="DS24" s="615"/>
      <c r="DT24" s="615"/>
      <c r="DU24" s="615"/>
      <c r="DV24" s="616"/>
      <c r="DW24" s="619">
        <v>34.799999999999997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302995</v>
      </c>
      <c r="S25" s="626"/>
      <c r="T25" s="626"/>
      <c r="U25" s="626"/>
      <c r="V25" s="626"/>
      <c r="W25" s="626"/>
      <c r="X25" s="626"/>
      <c r="Y25" s="627"/>
      <c r="Z25" s="628">
        <v>6.1</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540112</v>
      </c>
      <c r="CS25" s="657"/>
      <c r="CT25" s="657"/>
      <c r="CU25" s="657"/>
      <c r="CV25" s="657"/>
      <c r="CW25" s="657"/>
      <c r="CX25" s="657"/>
      <c r="CY25" s="658"/>
      <c r="CZ25" s="659">
        <v>11.7</v>
      </c>
      <c r="DA25" s="660"/>
      <c r="DB25" s="660"/>
      <c r="DC25" s="661"/>
      <c r="DD25" s="634">
        <v>517908</v>
      </c>
      <c r="DE25" s="657"/>
      <c r="DF25" s="657"/>
      <c r="DG25" s="657"/>
      <c r="DH25" s="657"/>
      <c r="DI25" s="657"/>
      <c r="DJ25" s="657"/>
      <c r="DK25" s="658"/>
      <c r="DL25" s="634">
        <v>517646</v>
      </c>
      <c r="DM25" s="657"/>
      <c r="DN25" s="657"/>
      <c r="DO25" s="657"/>
      <c r="DP25" s="657"/>
      <c r="DQ25" s="657"/>
      <c r="DR25" s="657"/>
      <c r="DS25" s="657"/>
      <c r="DT25" s="657"/>
      <c r="DU25" s="657"/>
      <c r="DV25" s="658"/>
      <c r="DW25" s="630">
        <v>18</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321985</v>
      </c>
      <c r="CS26" s="626"/>
      <c r="CT26" s="626"/>
      <c r="CU26" s="626"/>
      <c r="CV26" s="626"/>
      <c r="CW26" s="626"/>
      <c r="CX26" s="626"/>
      <c r="CY26" s="627"/>
      <c r="CZ26" s="659">
        <v>7</v>
      </c>
      <c r="DA26" s="660"/>
      <c r="DB26" s="660"/>
      <c r="DC26" s="661"/>
      <c r="DD26" s="634">
        <v>308532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341631</v>
      </c>
      <c r="S27" s="626"/>
      <c r="T27" s="626"/>
      <c r="U27" s="626"/>
      <c r="V27" s="626"/>
      <c r="W27" s="626"/>
      <c r="X27" s="626"/>
      <c r="Y27" s="627"/>
      <c r="Z27" s="628">
        <v>6.9</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407081</v>
      </c>
      <c r="BH27" s="626"/>
      <c r="BI27" s="626"/>
      <c r="BJ27" s="626"/>
      <c r="BK27" s="626"/>
      <c r="BL27" s="626"/>
      <c r="BM27" s="626"/>
      <c r="BN27" s="627"/>
      <c r="BO27" s="628">
        <v>100</v>
      </c>
      <c r="BP27" s="628"/>
      <c r="BQ27" s="628"/>
      <c r="BR27" s="628"/>
      <c r="BS27" s="634">
        <v>3968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354038</v>
      </c>
      <c r="CS27" s="657"/>
      <c r="CT27" s="657"/>
      <c r="CU27" s="657"/>
      <c r="CV27" s="657"/>
      <c r="CW27" s="657"/>
      <c r="CX27" s="657"/>
      <c r="CY27" s="658"/>
      <c r="CZ27" s="659">
        <v>7.7</v>
      </c>
      <c r="DA27" s="660"/>
      <c r="DB27" s="660"/>
      <c r="DC27" s="661"/>
      <c r="DD27" s="634">
        <v>102824</v>
      </c>
      <c r="DE27" s="657"/>
      <c r="DF27" s="657"/>
      <c r="DG27" s="657"/>
      <c r="DH27" s="657"/>
      <c r="DI27" s="657"/>
      <c r="DJ27" s="657"/>
      <c r="DK27" s="658"/>
      <c r="DL27" s="634">
        <v>96580</v>
      </c>
      <c r="DM27" s="657"/>
      <c r="DN27" s="657"/>
      <c r="DO27" s="657"/>
      <c r="DP27" s="657"/>
      <c r="DQ27" s="657"/>
      <c r="DR27" s="657"/>
      <c r="DS27" s="657"/>
      <c r="DT27" s="657"/>
      <c r="DU27" s="657"/>
      <c r="DV27" s="658"/>
      <c r="DW27" s="630">
        <v>3.4</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43713</v>
      </c>
      <c r="S28" s="626"/>
      <c r="T28" s="626"/>
      <c r="U28" s="626"/>
      <c r="V28" s="626"/>
      <c r="W28" s="626"/>
      <c r="X28" s="626"/>
      <c r="Y28" s="627"/>
      <c r="Z28" s="628">
        <v>0.9</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385905</v>
      </c>
      <c r="CS28" s="626"/>
      <c r="CT28" s="626"/>
      <c r="CU28" s="626"/>
      <c r="CV28" s="626"/>
      <c r="CW28" s="626"/>
      <c r="CX28" s="626"/>
      <c r="CY28" s="627"/>
      <c r="CZ28" s="659">
        <v>8.4</v>
      </c>
      <c r="DA28" s="660"/>
      <c r="DB28" s="660"/>
      <c r="DC28" s="661"/>
      <c r="DD28" s="634">
        <v>385905</v>
      </c>
      <c r="DE28" s="626"/>
      <c r="DF28" s="626"/>
      <c r="DG28" s="626"/>
      <c r="DH28" s="626"/>
      <c r="DI28" s="626"/>
      <c r="DJ28" s="626"/>
      <c r="DK28" s="627"/>
      <c r="DL28" s="634">
        <v>385905</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5830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385905</v>
      </c>
      <c r="CS29" s="657"/>
      <c r="CT29" s="657"/>
      <c r="CU29" s="657"/>
      <c r="CV29" s="657"/>
      <c r="CW29" s="657"/>
      <c r="CX29" s="657"/>
      <c r="CY29" s="658"/>
      <c r="CZ29" s="659">
        <v>8.4</v>
      </c>
      <c r="DA29" s="660"/>
      <c r="DB29" s="660"/>
      <c r="DC29" s="661"/>
      <c r="DD29" s="634">
        <v>385905</v>
      </c>
      <c r="DE29" s="657"/>
      <c r="DF29" s="657"/>
      <c r="DG29" s="657"/>
      <c r="DH29" s="657"/>
      <c r="DI29" s="657"/>
      <c r="DJ29" s="657"/>
      <c r="DK29" s="658"/>
      <c r="DL29" s="634">
        <v>385905</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239028</v>
      </c>
      <c r="S30" s="626"/>
      <c r="T30" s="626"/>
      <c r="U30" s="626"/>
      <c r="V30" s="626"/>
      <c r="W30" s="626"/>
      <c r="X30" s="626"/>
      <c r="Y30" s="627"/>
      <c r="Z30" s="628">
        <v>4.8</v>
      </c>
      <c r="AA30" s="628"/>
      <c r="AB30" s="628"/>
      <c r="AC30" s="628"/>
      <c r="AD30" s="629" t="s">
        <v>112</v>
      </c>
      <c r="AE30" s="629"/>
      <c r="AF30" s="629"/>
      <c r="AG30" s="629"/>
      <c r="AH30" s="629"/>
      <c r="AI30" s="629"/>
      <c r="AJ30" s="629"/>
      <c r="AK30" s="629"/>
      <c r="AL30" s="630" t="s">
        <v>112</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99.3</v>
      </c>
      <c r="BH30" s="684"/>
      <c r="BI30" s="684"/>
      <c r="BJ30" s="684"/>
      <c r="BK30" s="684"/>
      <c r="BL30" s="684"/>
      <c r="BM30" s="620">
        <v>96.6</v>
      </c>
      <c r="BN30" s="684"/>
      <c r="BO30" s="684"/>
      <c r="BP30" s="684"/>
      <c r="BQ30" s="685"/>
      <c r="BR30" s="683">
        <v>99.3</v>
      </c>
      <c r="BS30" s="684"/>
      <c r="BT30" s="684"/>
      <c r="BU30" s="684"/>
      <c r="BV30" s="684"/>
      <c r="BW30" s="684"/>
      <c r="BX30" s="620">
        <v>95.9</v>
      </c>
      <c r="BY30" s="684"/>
      <c r="BZ30" s="684"/>
      <c r="CA30" s="684"/>
      <c r="CB30" s="685"/>
      <c r="CD30" s="688"/>
      <c r="CE30" s="689"/>
      <c r="CF30" s="639" t="s">
        <v>295</v>
      </c>
      <c r="CG30" s="640"/>
      <c r="CH30" s="640"/>
      <c r="CI30" s="640"/>
      <c r="CJ30" s="640"/>
      <c r="CK30" s="640"/>
      <c r="CL30" s="640"/>
      <c r="CM30" s="640"/>
      <c r="CN30" s="640"/>
      <c r="CO30" s="640"/>
      <c r="CP30" s="640"/>
      <c r="CQ30" s="641"/>
      <c r="CR30" s="625">
        <v>364981</v>
      </c>
      <c r="CS30" s="626"/>
      <c r="CT30" s="626"/>
      <c r="CU30" s="626"/>
      <c r="CV30" s="626"/>
      <c r="CW30" s="626"/>
      <c r="CX30" s="626"/>
      <c r="CY30" s="627"/>
      <c r="CZ30" s="659">
        <v>7.9</v>
      </c>
      <c r="DA30" s="660"/>
      <c r="DB30" s="660"/>
      <c r="DC30" s="661"/>
      <c r="DD30" s="634">
        <v>364981</v>
      </c>
      <c r="DE30" s="626"/>
      <c r="DF30" s="626"/>
      <c r="DG30" s="626"/>
      <c r="DH30" s="626"/>
      <c r="DI30" s="626"/>
      <c r="DJ30" s="626"/>
      <c r="DK30" s="627"/>
      <c r="DL30" s="634">
        <v>364981</v>
      </c>
      <c r="DM30" s="626"/>
      <c r="DN30" s="626"/>
      <c r="DO30" s="626"/>
      <c r="DP30" s="626"/>
      <c r="DQ30" s="626"/>
      <c r="DR30" s="626"/>
      <c r="DS30" s="626"/>
      <c r="DT30" s="626"/>
      <c r="DU30" s="626"/>
      <c r="DV30" s="627"/>
      <c r="DW30" s="630">
        <v>12.7</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126058</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99.3</v>
      </c>
      <c r="BH31" s="657"/>
      <c r="BI31" s="657"/>
      <c r="BJ31" s="657"/>
      <c r="BK31" s="657"/>
      <c r="BL31" s="657"/>
      <c r="BM31" s="631">
        <v>97.6</v>
      </c>
      <c r="BN31" s="681"/>
      <c r="BO31" s="681"/>
      <c r="BP31" s="681"/>
      <c r="BQ31" s="682"/>
      <c r="BR31" s="680">
        <v>99</v>
      </c>
      <c r="BS31" s="657"/>
      <c r="BT31" s="657"/>
      <c r="BU31" s="657"/>
      <c r="BV31" s="657"/>
      <c r="BW31" s="657"/>
      <c r="BX31" s="631">
        <v>95.9</v>
      </c>
      <c r="BY31" s="681"/>
      <c r="BZ31" s="681"/>
      <c r="CA31" s="681"/>
      <c r="CB31" s="682"/>
      <c r="CD31" s="688"/>
      <c r="CE31" s="689"/>
      <c r="CF31" s="639" t="s">
        <v>299</v>
      </c>
      <c r="CG31" s="640"/>
      <c r="CH31" s="640"/>
      <c r="CI31" s="640"/>
      <c r="CJ31" s="640"/>
      <c r="CK31" s="640"/>
      <c r="CL31" s="640"/>
      <c r="CM31" s="640"/>
      <c r="CN31" s="640"/>
      <c r="CO31" s="640"/>
      <c r="CP31" s="640"/>
      <c r="CQ31" s="641"/>
      <c r="CR31" s="625">
        <v>20924</v>
      </c>
      <c r="CS31" s="657"/>
      <c r="CT31" s="657"/>
      <c r="CU31" s="657"/>
      <c r="CV31" s="657"/>
      <c r="CW31" s="657"/>
      <c r="CX31" s="657"/>
      <c r="CY31" s="658"/>
      <c r="CZ31" s="659">
        <v>0.5</v>
      </c>
      <c r="DA31" s="660"/>
      <c r="DB31" s="660"/>
      <c r="DC31" s="661"/>
      <c r="DD31" s="634">
        <v>20924</v>
      </c>
      <c r="DE31" s="657"/>
      <c r="DF31" s="657"/>
      <c r="DG31" s="657"/>
      <c r="DH31" s="657"/>
      <c r="DI31" s="657"/>
      <c r="DJ31" s="657"/>
      <c r="DK31" s="658"/>
      <c r="DL31" s="634">
        <v>20924</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70662</v>
      </c>
      <c r="S32" s="626"/>
      <c r="T32" s="626"/>
      <c r="U32" s="626"/>
      <c r="V32" s="626"/>
      <c r="W32" s="626"/>
      <c r="X32" s="626"/>
      <c r="Y32" s="627"/>
      <c r="Z32" s="628">
        <v>1.4</v>
      </c>
      <c r="AA32" s="628"/>
      <c r="AB32" s="628"/>
      <c r="AC32" s="628"/>
      <c r="AD32" s="629">
        <v>1854</v>
      </c>
      <c r="AE32" s="629"/>
      <c r="AF32" s="629"/>
      <c r="AG32" s="629"/>
      <c r="AH32" s="629"/>
      <c r="AI32" s="629"/>
      <c r="AJ32" s="629"/>
      <c r="AK32" s="629"/>
      <c r="AL32" s="630">
        <v>0.1</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99.2</v>
      </c>
      <c r="BH32" s="693"/>
      <c r="BI32" s="693"/>
      <c r="BJ32" s="693"/>
      <c r="BK32" s="693"/>
      <c r="BL32" s="693"/>
      <c r="BM32" s="694">
        <v>94.9</v>
      </c>
      <c r="BN32" s="693"/>
      <c r="BO32" s="693"/>
      <c r="BP32" s="693"/>
      <c r="BQ32" s="695"/>
      <c r="BR32" s="692">
        <v>99.3</v>
      </c>
      <c r="BS32" s="693"/>
      <c r="BT32" s="693"/>
      <c r="BU32" s="693"/>
      <c r="BV32" s="693"/>
      <c r="BW32" s="693"/>
      <c r="BX32" s="694">
        <v>94.9</v>
      </c>
      <c r="BY32" s="693"/>
      <c r="BZ32" s="693"/>
      <c r="CA32" s="693"/>
      <c r="CB32" s="695"/>
      <c r="CD32" s="690"/>
      <c r="CE32" s="691"/>
      <c r="CF32" s="639" t="s">
        <v>302</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717865</v>
      </c>
      <c r="S33" s="626"/>
      <c r="T33" s="626"/>
      <c r="U33" s="626"/>
      <c r="V33" s="626"/>
      <c r="W33" s="626"/>
      <c r="X33" s="626"/>
      <c r="Y33" s="627"/>
      <c r="Z33" s="628">
        <v>14.4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2344092</v>
      </c>
      <c r="CS33" s="657"/>
      <c r="CT33" s="657"/>
      <c r="CU33" s="657"/>
      <c r="CV33" s="657"/>
      <c r="CW33" s="657"/>
      <c r="CX33" s="657"/>
      <c r="CY33" s="658"/>
      <c r="CZ33" s="659">
        <v>50.9</v>
      </c>
      <c r="DA33" s="660"/>
      <c r="DB33" s="660"/>
      <c r="DC33" s="661"/>
      <c r="DD33" s="634">
        <v>1882950</v>
      </c>
      <c r="DE33" s="657"/>
      <c r="DF33" s="657"/>
      <c r="DG33" s="657"/>
      <c r="DH33" s="657"/>
      <c r="DI33" s="657"/>
      <c r="DJ33" s="657"/>
      <c r="DK33" s="658"/>
      <c r="DL33" s="634">
        <v>1033675</v>
      </c>
      <c r="DM33" s="657"/>
      <c r="DN33" s="657"/>
      <c r="DO33" s="657"/>
      <c r="DP33" s="657"/>
      <c r="DQ33" s="657"/>
      <c r="DR33" s="657"/>
      <c r="DS33" s="657"/>
      <c r="DT33" s="657"/>
      <c r="DU33" s="657"/>
      <c r="DV33" s="658"/>
      <c r="DW33" s="630">
        <v>35.9</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681051</v>
      </c>
      <c r="CS34" s="626"/>
      <c r="CT34" s="626"/>
      <c r="CU34" s="626"/>
      <c r="CV34" s="626"/>
      <c r="CW34" s="626"/>
      <c r="CX34" s="626"/>
      <c r="CY34" s="627"/>
      <c r="CZ34" s="659">
        <v>14.8</v>
      </c>
      <c r="DA34" s="660"/>
      <c r="DB34" s="660"/>
      <c r="DC34" s="661"/>
      <c r="DD34" s="634">
        <v>519420</v>
      </c>
      <c r="DE34" s="626"/>
      <c r="DF34" s="626"/>
      <c r="DG34" s="626"/>
      <c r="DH34" s="626"/>
      <c r="DI34" s="626"/>
      <c r="DJ34" s="626"/>
      <c r="DK34" s="627"/>
      <c r="DL34" s="634">
        <v>398283</v>
      </c>
      <c r="DM34" s="626"/>
      <c r="DN34" s="626"/>
      <c r="DO34" s="626"/>
      <c r="DP34" s="626"/>
      <c r="DQ34" s="626"/>
      <c r="DR34" s="626"/>
      <c r="DS34" s="626"/>
      <c r="DT34" s="626"/>
      <c r="DU34" s="626"/>
      <c r="DV34" s="627"/>
      <c r="DW34" s="630">
        <v>13.8</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109265</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310</v>
      </c>
      <c r="AR35" s="637"/>
      <c r="AS35" s="637"/>
      <c r="AT35" s="637"/>
      <c r="AU35" s="637"/>
      <c r="AV35" s="637"/>
      <c r="AW35" s="637"/>
      <c r="AX35" s="637"/>
      <c r="AY35" s="638"/>
      <c r="AZ35" s="614">
        <v>539309</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34602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94222</v>
      </c>
      <c r="CS35" s="657"/>
      <c r="CT35" s="657"/>
      <c r="CU35" s="657"/>
      <c r="CV35" s="657"/>
      <c r="CW35" s="657"/>
      <c r="CX35" s="657"/>
      <c r="CY35" s="658"/>
      <c r="CZ35" s="659">
        <v>2</v>
      </c>
      <c r="DA35" s="660"/>
      <c r="DB35" s="660"/>
      <c r="DC35" s="661"/>
      <c r="DD35" s="634">
        <v>86881</v>
      </c>
      <c r="DE35" s="657"/>
      <c r="DF35" s="657"/>
      <c r="DG35" s="657"/>
      <c r="DH35" s="657"/>
      <c r="DI35" s="657"/>
      <c r="DJ35" s="657"/>
      <c r="DK35" s="658"/>
      <c r="DL35" s="634">
        <v>78013</v>
      </c>
      <c r="DM35" s="657"/>
      <c r="DN35" s="657"/>
      <c r="DO35" s="657"/>
      <c r="DP35" s="657"/>
      <c r="DQ35" s="657"/>
      <c r="DR35" s="657"/>
      <c r="DS35" s="657"/>
      <c r="DT35" s="657"/>
      <c r="DU35" s="657"/>
      <c r="DV35" s="658"/>
      <c r="DW35" s="630">
        <v>2.7</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4985903</v>
      </c>
      <c r="S36" s="698"/>
      <c r="T36" s="698"/>
      <c r="U36" s="698"/>
      <c r="V36" s="698"/>
      <c r="W36" s="698"/>
      <c r="X36" s="698"/>
      <c r="Y36" s="699"/>
      <c r="Z36" s="700">
        <v>100</v>
      </c>
      <c r="AA36" s="700"/>
      <c r="AB36" s="700"/>
      <c r="AC36" s="700"/>
      <c r="AD36" s="701">
        <v>2767288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236076</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25277</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995642</v>
      </c>
      <c r="CS36" s="626"/>
      <c r="CT36" s="626"/>
      <c r="CU36" s="626"/>
      <c r="CV36" s="626"/>
      <c r="CW36" s="626"/>
      <c r="CX36" s="626"/>
      <c r="CY36" s="627"/>
      <c r="CZ36" s="659">
        <v>21.6</v>
      </c>
      <c r="DA36" s="660"/>
      <c r="DB36" s="660"/>
      <c r="DC36" s="661"/>
      <c r="DD36" s="634">
        <v>808821</v>
      </c>
      <c r="DE36" s="626"/>
      <c r="DF36" s="626"/>
      <c r="DG36" s="626"/>
      <c r="DH36" s="626"/>
      <c r="DI36" s="626"/>
      <c r="DJ36" s="626"/>
      <c r="DK36" s="627"/>
      <c r="DL36" s="634">
        <v>372798</v>
      </c>
      <c r="DM36" s="626"/>
      <c r="DN36" s="626"/>
      <c r="DO36" s="626"/>
      <c r="DP36" s="626"/>
      <c r="DQ36" s="626"/>
      <c r="DR36" s="626"/>
      <c r="DS36" s="626"/>
      <c r="DT36" s="626"/>
      <c r="DU36" s="626"/>
      <c r="DV36" s="627"/>
      <c r="DW36" s="630">
        <v>13</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119807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698</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325892</v>
      </c>
      <c r="CS37" s="657"/>
      <c r="CT37" s="657"/>
      <c r="CU37" s="657"/>
      <c r="CV37" s="657"/>
      <c r="CW37" s="657"/>
      <c r="CX37" s="657"/>
      <c r="CY37" s="658"/>
      <c r="CZ37" s="659">
        <v>7.1</v>
      </c>
      <c r="DA37" s="660"/>
      <c r="DB37" s="660"/>
      <c r="DC37" s="661"/>
      <c r="DD37" s="634">
        <v>325892</v>
      </c>
      <c r="DE37" s="657"/>
      <c r="DF37" s="657"/>
      <c r="DG37" s="657"/>
      <c r="DH37" s="657"/>
      <c r="DI37" s="657"/>
      <c r="DJ37" s="657"/>
      <c r="DK37" s="658"/>
      <c r="DL37" s="634">
        <v>325892</v>
      </c>
      <c r="DM37" s="657"/>
      <c r="DN37" s="657"/>
      <c r="DO37" s="657"/>
      <c r="DP37" s="657"/>
      <c r="DQ37" s="657"/>
      <c r="DR37" s="657"/>
      <c r="DS37" s="657"/>
      <c r="DT37" s="657"/>
      <c r="DU37" s="657"/>
      <c r="DV37" s="658"/>
      <c r="DW37" s="630">
        <v>11.3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5530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1205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303233</v>
      </c>
      <c r="CS38" s="626"/>
      <c r="CT38" s="626"/>
      <c r="CU38" s="626"/>
      <c r="CV38" s="626"/>
      <c r="CW38" s="626"/>
      <c r="CX38" s="626"/>
      <c r="CY38" s="627"/>
      <c r="CZ38" s="659">
        <v>6.6</v>
      </c>
      <c r="DA38" s="660"/>
      <c r="DB38" s="660"/>
      <c r="DC38" s="661"/>
      <c r="DD38" s="634">
        <v>224030</v>
      </c>
      <c r="DE38" s="626"/>
      <c r="DF38" s="626"/>
      <c r="DG38" s="626"/>
      <c r="DH38" s="626"/>
      <c r="DI38" s="626"/>
      <c r="DJ38" s="626"/>
      <c r="DK38" s="627"/>
      <c r="DL38" s="634">
        <v>184581</v>
      </c>
      <c r="DM38" s="626"/>
      <c r="DN38" s="626"/>
      <c r="DO38" s="626"/>
      <c r="DP38" s="626"/>
      <c r="DQ38" s="626"/>
      <c r="DR38" s="626"/>
      <c r="DS38" s="626"/>
      <c r="DT38" s="626"/>
      <c r="DU38" s="626"/>
      <c r="DV38" s="627"/>
      <c r="DW38" s="630">
        <v>6.4</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108</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240786</v>
      </c>
      <c r="CS39" s="657"/>
      <c r="CT39" s="657"/>
      <c r="CU39" s="657"/>
      <c r="CV39" s="657"/>
      <c r="CW39" s="657"/>
      <c r="CX39" s="657"/>
      <c r="CY39" s="658"/>
      <c r="CZ39" s="659">
        <v>5.2</v>
      </c>
      <c r="DA39" s="660"/>
      <c r="DB39" s="660"/>
      <c r="DC39" s="661"/>
      <c r="DD39" s="634">
        <v>218000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59834</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83</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29158</v>
      </c>
      <c r="CS40" s="626"/>
      <c r="CT40" s="626"/>
      <c r="CU40" s="626"/>
      <c r="CV40" s="626"/>
      <c r="CW40" s="626"/>
      <c r="CX40" s="626"/>
      <c r="CY40" s="627"/>
      <c r="CZ40" s="659">
        <v>0.6</v>
      </c>
      <c r="DA40" s="660"/>
      <c r="DB40" s="660"/>
      <c r="DC40" s="661"/>
      <c r="DD40" s="634">
        <v>25798</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118062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305</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981504</v>
      </c>
      <c r="CS42" s="626"/>
      <c r="CT42" s="626"/>
      <c r="CU42" s="626"/>
      <c r="CV42" s="626"/>
      <c r="CW42" s="626"/>
      <c r="CX42" s="626"/>
      <c r="CY42" s="627"/>
      <c r="CZ42" s="659">
        <v>21.3</v>
      </c>
      <c r="DA42" s="708"/>
      <c r="DB42" s="708"/>
      <c r="DC42" s="709"/>
      <c r="DD42" s="634">
        <v>316214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29407</v>
      </c>
      <c r="CS43" s="657"/>
      <c r="CT43" s="657"/>
      <c r="CU43" s="657"/>
      <c r="CV43" s="657"/>
      <c r="CW43" s="657"/>
      <c r="CX43" s="657"/>
      <c r="CY43" s="658"/>
      <c r="CZ43" s="659">
        <v>0.6</v>
      </c>
      <c r="DA43" s="660"/>
      <c r="DB43" s="660"/>
      <c r="DC43" s="661"/>
      <c r="DD43" s="634">
        <v>29300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290</v>
      </c>
      <c r="CE44" s="732"/>
      <c r="CF44" s="622" t="s">
        <v>340</v>
      </c>
      <c r="CG44" s="623"/>
      <c r="CH44" s="623"/>
      <c r="CI44" s="623"/>
      <c r="CJ44" s="623"/>
      <c r="CK44" s="623"/>
      <c r="CL44" s="623"/>
      <c r="CM44" s="623"/>
      <c r="CN44" s="623"/>
      <c r="CO44" s="623"/>
      <c r="CP44" s="623"/>
      <c r="CQ44" s="624"/>
      <c r="CR44" s="625">
        <v>981499</v>
      </c>
      <c r="CS44" s="626"/>
      <c r="CT44" s="626"/>
      <c r="CU44" s="626"/>
      <c r="CV44" s="626"/>
      <c r="CW44" s="626"/>
      <c r="CX44" s="626"/>
      <c r="CY44" s="627"/>
      <c r="CZ44" s="659">
        <v>21.3</v>
      </c>
      <c r="DA44" s="708"/>
      <c r="DB44" s="708"/>
      <c r="DC44" s="709"/>
      <c r="DD44" s="634">
        <v>316209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708021</v>
      </c>
      <c r="CS45" s="657"/>
      <c r="CT45" s="657"/>
      <c r="CU45" s="657"/>
      <c r="CV45" s="657"/>
      <c r="CW45" s="657"/>
      <c r="CX45" s="657"/>
      <c r="CY45" s="658"/>
      <c r="CZ45" s="659">
        <v>15.4</v>
      </c>
      <c r="DA45" s="660"/>
      <c r="DB45" s="660"/>
      <c r="DC45" s="661"/>
      <c r="DD45" s="634">
        <v>88249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252703</v>
      </c>
      <c r="CS46" s="626"/>
      <c r="CT46" s="626"/>
      <c r="CU46" s="626"/>
      <c r="CV46" s="626"/>
      <c r="CW46" s="626"/>
      <c r="CX46" s="626"/>
      <c r="CY46" s="627"/>
      <c r="CZ46" s="659">
        <v>5.5</v>
      </c>
      <c r="DA46" s="708"/>
      <c r="DB46" s="708"/>
      <c r="DC46" s="709"/>
      <c r="DD46" s="634">
        <v>224785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5</v>
      </c>
      <c r="CS47" s="657"/>
      <c r="CT47" s="657"/>
      <c r="CU47" s="657"/>
      <c r="CV47" s="657"/>
      <c r="CW47" s="657"/>
      <c r="CX47" s="657"/>
      <c r="CY47" s="658"/>
      <c r="CZ47" s="659">
        <v>0</v>
      </c>
      <c r="DA47" s="660"/>
      <c r="DB47" s="660"/>
      <c r="DC47" s="661"/>
      <c r="DD47" s="634">
        <v>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4605651</v>
      </c>
      <c r="CS49" s="693"/>
      <c r="CT49" s="693"/>
      <c r="CU49" s="693"/>
      <c r="CV49" s="693"/>
      <c r="CW49" s="693"/>
      <c r="CX49" s="693"/>
      <c r="CY49" s="720"/>
      <c r="CZ49" s="721">
        <v>100</v>
      </c>
      <c r="DA49" s="722"/>
      <c r="DB49" s="722"/>
      <c r="DC49" s="723"/>
      <c r="DD49" s="724">
        <v>3205801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4986</v>
      </c>
      <c r="R7" s="755"/>
      <c r="S7" s="755"/>
      <c r="T7" s="755"/>
      <c r="U7" s="755"/>
      <c r="V7" s="755">
        <v>4606</v>
      </c>
      <c r="W7" s="755"/>
      <c r="X7" s="755"/>
      <c r="Y7" s="755"/>
      <c r="Z7" s="755"/>
      <c r="AA7" s="755">
        <v>380</v>
      </c>
      <c r="AB7" s="755"/>
      <c r="AC7" s="755"/>
      <c r="AD7" s="755"/>
      <c r="AE7" s="756"/>
      <c r="AF7" s="757">
        <v>72</v>
      </c>
      <c r="AG7" s="758"/>
      <c r="AH7" s="758"/>
      <c r="AI7" s="758"/>
      <c r="AJ7" s="759"/>
      <c r="AK7" s="794">
        <v>239</v>
      </c>
      <c r="AL7" s="795"/>
      <c r="AM7" s="795"/>
      <c r="AN7" s="795"/>
      <c r="AO7" s="795"/>
      <c r="AP7" s="795">
        <v>3206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4</v>
      </c>
      <c r="CI7" s="792"/>
      <c r="CJ7" s="792"/>
      <c r="CK7" s="792"/>
      <c r="CL7" s="793"/>
      <c r="CM7" s="791">
        <v>85</v>
      </c>
      <c r="CN7" s="792"/>
      <c r="CO7" s="792"/>
      <c r="CP7" s="792"/>
      <c r="CQ7" s="793"/>
      <c r="CR7" s="791">
        <v>10</v>
      </c>
      <c r="CS7" s="792"/>
      <c r="CT7" s="792"/>
      <c r="CU7" s="792"/>
      <c r="CV7" s="793"/>
      <c r="CW7" s="791" t="s">
        <v>541</v>
      </c>
      <c r="CX7" s="792"/>
      <c r="CY7" s="792"/>
      <c r="CZ7" s="792"/>
      <c r="DA7" s="793"/>
      <c r="DB7" s="791" t="s">
        <v>481</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5</v>
      </c>
      <c r="CI8" s="802"/>
      <c r="CJ8" s="802"/>
      <c r="CK8" s="802"/>
      <c r="CL8" s="803"/>
      <c r="CM8" s="801">
        <v>40</v>
      </c>
      <c r="CN8" s="802"/>
      <c r="CO8" s="802"/>
      <c r="CP8" s="802"/>
      <c r="CQ8" s="803"/>
      <c r="CR8" s="801">
        <v>30</v>
      </c>
      <c r="CS8" s="802"/>
      <c r="CT8" s="802"/>
      <c r="CU8" s="802"/>
      <c r="CV8" s="803"/>
      <c r="CW8" s="801" t="s">
        <v>541</v>
      </c>
      <c r="CX8" s="802"/>
      <c r="CY8" s="802"/>
      <c r="CZ8" s="802"/>
      <c r="DA8" s="803"/>
      <c r="DB8" s="801" t="s">
        <v>481</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4986</v>
      </c>
      <c r="R23" s="814"/>
      <c r="S23" s="814"/>
      <c r="T23" s="814"/>
      <c r="U23" s="814"/>
      <c r="V23" s="814">
        <v>4606</v>
      </c>
      <c r="W23" s="814"/>
      <c r="X23" s="814"/>
      <c r="Y23" s="814"/>
      <c r="Z23" s="814"/>
      <c r="AA23" s="814">
        <v>380</v>
      </c>
      <c r="AB23" s="814"/>
      <c r="AC23" s="814"/>
      <c r="AD23" s="814"/>
      <c r="AE23" s="815"/>
      <c r="AF23" s="816">
        <v>72</v>
      </c>
      <c r="AG23" s="814"/>
      <c r="AH23" s="814"/>
      <c r="AI23" s="814"/>
      <c r="AJ23" s="817"/>
      <c r="AK23" s="818"/>
      <c r="AL23" s="819"/>
      <c r="AM23" s="819"/>
      <c r="AN23" s="819"/>
      <c r="AO23" s="819"/>
      <c r="AP23" s="814">
        <v>3206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704</v>
      </c>
      <c r="R28" s="843"/>
      <c r="S28" s="843"/>
      <c r="T28" s="843"/>
      <c r="U28" s="843"/>
      <c r="V28" s="843">
        <v>669</v>
      </c>
      <c r="W28" s="843"/>
      <c r="X28" s="843"/>
      <c r="Y28" s="843"/>
      <c r="Z28" s="843"/>
      <c r="AA28" s="843">
        <v>35</v>
      </c>
      <c r="AB28" s="843"/>
      <c r="AC28" s="843"/>
      <c r="AD28" s="843"/>
      <c r="AE28" s="844"/>
      <c r="AF28" s="845">
        <v>35</v>
      </c>
      <c r="AG28" s="843"/>
      <c r="AH28" s="843"/>
      <c r="AI28" s="843"/>
      <c r="AJ28" s="846"/>
      <c r="AK28" s="847">
        <v>60</v>
      </c>
      <c r="AL28" s="838"/>
      <c r="AM28" s="838"/>
      <c r="AN28" s="838"/>
      <c r="AO28" s="838"/>
      <c r="AP28" s="838" t="s">
        <v>542</v>
      </c>
      <c r="AQ28" s="838"/>
      <c r="AR28" s="838"/>
      <c r="AS28" s="838"/>
      <c r="AT28" s="838"/>
      <c r="AU28" s="838" t="s">
        <v>481</v>
      </c>
      <c r="AV28" s="838"/>
      <c r="AW28" s="838"/>
      <c r="AX28" s="838"/>
      <c r="AY28" s="838"/>
      <c r="AZ28" s="839" t="s">
        <v>481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62</v>
      </c>
      <c r="R29" s="779"/>
      <c r="S29" s="779"/>
      <c r="T29" s="779"/>
      <c r="U29" s="779"/>
      <c r="V29" s="779">
        <v>62</v>
      </c>
      <c r="W29" s="779"/>
      <c r="X29" s="779"/>
      <c r="Y29" s="779"/>
      <c r="Z29" s="779"/>
      <c r="AA29" s="779">
        <v>0</v>
      </c>
      <c r="AB29" s="779"/>
      <c r="AC29" s="779"/>
      <c r="AD29" s="779"/>
      <c r="AE29" s="780"/>
      <c r="AF29" s="781">
        <v>0</v>
      </c>
      <c r="AG29" s="782"/>
      <c r="AH29" s="782"/>
      <c r="AI29" s="782"/>
      <c r="AJ29" s="783"/>
      <c r="AK29" s="850">
        <v>26</v>
      </c>
      <c r="AL29" s="851"/>
      <c r="AM29" s="851"/>
      <c r="AN29" s="851"/>
      <c r="AO29" s="851"/>
      <c r="AP29" s="851" t="s">
        <v>481</v>
      </c>
      <c r="AQ29" s="851"/>
      <c r="AR29" s="851"/>
      <c r="AS29" s="851"/>
      <c r="AT29" s="851"/>
      <c r="AU29" s="851" t="s">
        <v>481</v>
      </c>
      <c r="AV29" s="851"/>
      <c r="AW29" s="851"/>
      <c r="AX29" s="851"/>
      <c r="AY29" s="851"/>
      <c r="AZ29" s="852" t="s">
        <v>481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626</v>
      </c>
      <c r="R30" s="779"/>
      <c r="S30" s="779"/>
      <c r="T30" s="779"/>
      <c r="U30" s="779"/>
      <c r="V30" s="779">
        <v>621</v>
      </c>
      <c r="W30" s="779"/>
      <c r="X30" s="779"/>
      <c r="Y30" s="779"/>
      <c r="Z30" s="779"/>
      <c r="AA30" s="779">
        <v>5</v>
      </c>
      <c r="AB30" s="779"/>
      <c r="AC30" s="779"/>
      <c r="AD30" s="779"/>
      <c r="AE30" s="780"/>
      <c r="AF30" s="781">
        <v>5</v>
      </c>
      <c r="AG30" s="782"/>
      <c r="AH30" s="782"/>
      <c r="AI30" s="782"/>
      <c r="AJ30" s="783"/>
      <c r="AK30" s="850">
        <v>106</v>
      </c>
      <c r="AL30" s="851"/>
      <c r="AM30" s="851"/>
      <c r="AN30" s="851"/>
      <c r="AO30" s="851"/>
      <c r="AP30" s="851" t="s">
        <v>481</v>
      </c>
      <c r="AQ30" s="851"/>
      <c r="AR30" s="851"/>
      <c r="AS30" s="851"/>
      <c r="AT30" s="851"/>
      <c r="AU30" s="851" t="s">
        <v>481</v>
      </c>
      <c r="AV30" s="851"/>
      <c r="AW30" s="851"/>
      <c r="AX30" s="851"/>
      <c r="AY30" s="851"/>
      <c r="AZ30" s="852" t="s">
        <v>481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v>
      </c>
      <c r="R31" s="779"/>
      <c r="S31" s="779"/>
      <c r="T31" s="779"/>
      <c r="U31" s="779"/>
      <c r="V31" s="779">
        <v>1</v>
      </c>
      <c r="W31" s="779"/>
      <c r="X31" s="779"/>
      <c r="Y31" s="779"/>
      <c r="Z31" s="779"/>
      <c r="AA31" s="779" t="s">
        <v>541</v>
      </c>
      <c r="AB31" s="779"/>
      <c r="AC31" s="779"/>
      <c r="AD31" s="779"/>
      <c r="AE31" s="780"/>
      <c r="AF31" s="781" t="s">
        <v>112</v>
      </c>
      <c r="AG31" s="782"/>
      <c r="AH31" s="782"/>
      <c r="AI31" s="782"/>
      <c r="AJ31" s="783"/>
      <c r="AK31" s="850">
        <v>1</v>
      </c>
      <c r="AL31" s="851"/>
      <c r="AM31" s="851"/>
      <c r="AN31" s="851"/>
      <c r="AO31" s="851"/>
      <c r="AP31" s="851" t="s">
        <v>481</v>
      </c>
      <c r="AQ31" s="851"/>
      <c r="AR31" s="851"/>
      <c r="AS31" s="851"/>
      <c r="AT31" s="851"/>
      <c r="AU31" s="851" t="s">
        <v>481</v>
      </c>
      <c r="AV31" s="851"/>
      <c r="AW31" s="851"/>
      <c r="AX31" s="851"/>
      <c r="AY31" s="851"/>
      <c r="AZ31" s="852" t="s">
        <v>481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482</v>
      </c>
      <c r="R32" s="779"/>
      <c r="S32" s="779"/>
      <c r="T32" s="779"/>
      <c r="U32" s="779"/>
      <c r="V32" s="779">
        <v>481</v>
      </c>
      <c r="W32" s="779"/>
      <c r="X32" s="779"/>
      <c r="Y32" s="779"/>
      <c r="Z32" s="779"/>
      <c r="AA32" s="779">
        <v>1</v>
      </c>
      <c r="AB32" s="779"/>
      <c r="AC32" s="779"/>
      <c r="AD32" s="779"/>
      <c r="AE32" s="780"/>
      <c r="AF32" s="781">
        <v>162</v>
      </c>
      <c r="AG32" s="782"/>
      <c r="AH32" s="782"/>
      <c r="AI32" s="782"/>
      <c r="AJ32" s="783"/>
      <c r="AK32" s="850">
        <v>236</v>
      </c>
      <c r="AL32" s="851"/>
      <c r="AM32" s="851"/>
      <c r="AN32" s="851"/>
      <c r="AO32" s="851"/>
      <c r="AP32" s="851" t="s">
        <v>481</v>
      </c>
      <c r="AQ32" s="851"/>
      <c r="AR32" s="851"/>
      <c r="AS32" s="851"/>
      <c r="AT32" s="851"/>
      <c r="AU32" s="851" t="s">
        <v>481</v>
      </c>
      <c r="AV32" s="851"/>
      <c r="AW32" s="851"/>
      <c r="AX32" s="851"/>
      <c r="AY32" s="851"/>
      <c r="AZ32" s="852" t="s">
        <v>481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82</v>
      </c>
      <c r="R33" s="779"/>
      <c r="S33" s="779"/>
      <c r="T33" s="779"/>
      <c r="U33" s="779"/>
      <c r="V33" s="779">
        <v>78</v>
      </c>
      <c r="W33" s="779"/>
      <c r="X33" s="779"/>
      <c r="Y33" s="779"/>
      <c r="Z33" s="779"/>
      <c r="AA33" s="779">
        <v>4</v>
      </c>
      <c r="AB33" s="779"/>
      <c r="AC33" s="779"/>
      <c r="AD33" s="779"/>
      <c r="AE33" s="780"/>
      <c r="AF33" s="781">
        <v>4</v>
      </c>
      <c r="AG33" s="782"/>
      <c r="AH33" s="782"/>
      <c r="AI33" s="782"/>
      <c r="AJ33" s="783"/>
      <c r="AK33" s="850">
        <v>6</v>
      </c>
      <c r="AL33" s="851"/>
      <c r="AM33" s="851"/>
      <c r="AN33" s="851"/>
      <c r="AO33" s="851"/>
      <c r="AP33" s="851">
        <v>231</v>
      </c>
      <c r="AQ33" s="851"/>
      <c r="AR33" s="851"/>
      <c r="AS33" s="851"/>
      <c r="AT33" s="851"/>
      <c r="AU33" s="851">
        <v>72</v>
      </c>
      <c r="AV33" s="851"/>
      <c r="AW33" s="851"/>
      <c r="AX33" s="851"/>
      <c r="AY33" s="851"/>
      <c r="AZ33" s="852" t="s">
        <v>481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272</v>
      </c>
      <c r="R34" s="779"/>
      <c r="S34" s="779"/>
      <c r="T34" s="779"/>
      <c r="U34" s="779"/>
      <c r="V34" s="779">
        <v>271</v>
      </c>
      <c r="W34" s="779"/>
      <c r="X34" s="779"/>
      <c r="Y34" s="779"/>
      <c r="Z34" s="779"/>
      <c r="AA34" s="779">
        <v>1</v>
      </c>
      <c r="AB34" s="779"/>
      <c r="AC34" s="779"/>
      <c r="AD34" s="779"/>
      <c r="AE34" s="780"/>
      <c r="AF34" s="781">
        <v>1</v>
      </c>
      <c r="AG34" s="782"/>
      <c r="AH34" s="782"/>
      <c r="AI34" s="782"/>
      <c r="AJ34" s="783"/>
      <c r="AK34" s="850">
        <v>128</v>
      </c>
      <c r="AL34" s="851"/>
      <c r="AM34" s="851"/>
      <c r="AN34" s="851"/>
      <c r="AO34" s="851"/>
      <c r="AP34" s="851">
        <v>529</v>
      </c>
      <c r="AQ34" s="851"/>
      <c r="AR34" s="851"/>
      <c r="AS34" s="851"/>
      <c r="AT34" s="851"/>
      <c r="AU34" s="851">
        <v>529</v>
      </c>
      <c r="AV34" s="851"/>
      <c r="AW34" s="851"/>
      <c r="AX34" s="851"/>
      <c r="AY34" s="851"/>
      <c r="AZ34" s="852" t="s">
        <v>481</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207</v>
      </c>
      <c r="AG63" s="862"/>
      <c r="AH63" s="862"/>
      <c r="AI63" s="862"/>
      <c r="AJ63" s="863"/>
      <c r="AK63" s="864"/>
      <c r="AL63" s="859"/>
      <c r="AM63" s="859"/>
      <c r="AN63" s="859"/>
      <c r="AO63" s="859"/>
      <c r="AP63" s="862">
        <v>760</v>
      </c>
      <c r="AQ63" s="862"/>
      <c r="AR63" s="862"/>
      <c r="AS63" s="862"/>
      <c r="AT63" s="862"/>
      <c r="AU63" s="862">
        <v>601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591</v>
      </c>
      <c r="R68" s="886"/>
      <c r="S68" s="886"/>
      <c r="T68" s="886"/>
      <c r="U68" s="886"/>
      <c r="V68" s="886">
        <v>564</v>
      </c>
      <c r="W68" s="886"/>
      <c r="X68" s="886"/>
      <c r="Y68" s="886"/>
      <c r="Z68" s="886"/>
      <c r="AA68" s="886">
        <v>27</v>
      </c>
      <c r="AB68" s="886"/>
      <c r="AC68" s="886"/>
      <c r="AD68" s="886"/>
      <c r="AE68" s="886"/>
      <c r="AF68" s="886">
        <v>27</v>
      </c>
      <c r="AG68" s="886"/>
      <c r="AH68" s="886"/>
      <c r="AI68" s="886"/>
      <c r="AJ68" s="886"/>
      <c r="AK68" s="886" t="s">
        <v>481</v>
      </c>
      <c r="AL68" s="886"/>
      <c r="AM68" s="886"/>
      <c r="AN68" s="886"/>
      <c r="AO68" s="886"/>
      <c r="AP68" s="886">
        <v>55</v>
      </c>
      <c r="AQ68" s="886"/>
      <c r="AR68" s="886"/>
      <c r="AS68" s="886"/>
      <c r="AT68" s="886"/>
      <c r="AU68" s="886">
        <v>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207</v>
      </c>
      <c r="R69" s="851"/>
      <c r="S69" s="851"/>
      <c r="T69" s="851"/>
      <c r="U69" s="851"/>
      <c r="V69" s="851">
        <v>201</v>
      </c>
      <c r="W69" s="851"/>
      <c r="X69" s="851"/>
      <c r="Y69" s="851"/>
      <c r="Z69" s="851"/>
      <c r="AA69" s="851">
        <v>6</v>
      </c>
      <c r="AB69" s="851"/>
      <c r="AC69" s="851"/>
      <c r="AD69" s="851"/>
      <c r="AE69" s="851"/>
      <c r="AF69" s="851">
        <v>6</v>
      </c>
      <c r="AG69" s="851"/>
      <c r="AH69" s="851"/>
      <c r="AI69" s="851"/>
      <c r="AJ69" s="851"/>
      <c r="AK69" s="851" t="s">
        <v>481</v>
      </c>
      <c r="AL69" s="851"/>
      <c r="AM69" s="851"/>
      <c r="AN69" s="851"/>
      <c r="AO69" s="851"/>
      <c r="AP69" s="851" t="s">
        <v>481</v>
      </c>
      <c r="AQ69" s="851"/>
      <c r="AR69" s="851"/>
      <c r="AS69" s="851"/>
      <c r="AT69" s="851"/>
      <c r="AU69" s="851" t="s">
        <v>481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1641</v>
      </c>
      <c r="R70" s="851"/>
      <c r="S70" s="851"/>
      <c r="T70" s="851"/>
      <c r="U70" s="851"/>
      <c r="V70" s="851">
        <v>1599</v>
      </c>
      <c r="W70" s="851"/>
      <c r="X70" s="851"/>
      <c r="Y70" s="851"/>
      <c r="Z70" s="851"/>
      <c r="AA70" s="851">
        <v>43</v>
      </c>
      <c r="AB70" s="851"/>
      <c r="AC70" s="851"/>
      <c r="AD70" s="851"/>
      <c r="AE70" s="851"/>
      <c r="AF70" s="851">
        <v>43</v>
      </c>
      <c r="AG70" s="851"/>
      <c r="AH70" s="851"/>
      <c r="AI70" s="851"/>
      <c r="AJ70" s="851"/>
      <c r="AK70" s="851" t="s">
        <v>481</v>
      </c>
      <c r="AL70" s="851"/>
      <c r="AM70" s="851"/>
      <c r="AN70" s="851"/>
      <c r="AO70" s="851"/>
      <c r="AP70" s="851">
        <v>12</v>
      </c>
      <c r="AQ70" s="851"/>
      <c r="AR70" s="851"/>
      <c r="AS70" s="851"/>
      <c r="AT70" s="851"/>
      <c r="AU70" s="851">
        <v>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47</v>
      </c>
      <c r="R71" s="851"/>
      <c r="S71" s="851"/>
      <c r="T71" s="851"/>
      <c r="U71" s="851"/>
      <c r="V71" s="851">
        <v>43</v>
      </c>
      <c r="W71" s="851"/>
      <c r="X71" s="851"/>
      <c r="Y71" s="851"/>
      <c r="Z71" s="851"/>
      <c r="AA71" s="851">
        <v>4</v>
      </c>
      <c r="AB71" s="851"/>
      <c r="AC71" s="851"/>
      <c r="AD71" s="851"/>
      <c r="AE71" s="851"/>
      <c r="AF71" s="851">
        <v>4</v>
      </c>
      <c r="AG71" s="851"/>
      <c r="AH71" s="851"/>
      <c r="AI71" s="851"/>
      <c r="AJ71" s="851"/>
      <c r="AK71" s="851" t="s">
        <v>481</v>
      </c>
      <c r="AL71" s="851"/>
      <c r="AM71" s="851"/>
      <c r="AN71" s="851"/>
      <c r="AO71" s="851"/>
      <c r="AP71" s="851" t="s">
        <v>481</v>
      </c>
      <c r="AQ71" s="851"/>
      <c r="AR71" s="851"/>
      <c r="AS71" s="851"/>
      <c r="AT71" s="851"/>
      <c r="AU71" s="851" t="s">
        <v>481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80</v>
      </c>
      <c r="AG88" s="862"/>
      <c r="AH88" s="862"/>
      <c r="AI88" s="862"/>
      <c r="AJ88" s="862"/>
      <c r="AK88" s="859"/>
      <c r="AL88" s="859"/>
      <c r="AM88" s="859"/>
      <c r="AN88" s="859"/>
      <c r="AO88" s="859"/>
      <c r="AP88" s="862">
        <v>67</v>
      </c>
      <c r="AQ88" s="862"/>
      <c r="AR88" s="862"/>
      <c r="AS88" s="862"/>
      <c r="AT88" s="862"/>
      <c r="AU88" s="862">
        <v>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t="s">
        <v>549</v>
      </c>
      <c r="CX102" s="870"/>
      <c r="CY102" s="870"/>
      <c r="CZ102" s="870"/>
      <c r="DA102" s="913"/>
      <c r="DB102" s="912" t="s">
        <v>549</v>
      </c>
      <c r="DC102" s="870"/>
      <c r="DD102" s="870"/>
      <c r="DE102" s="870"/>
      <c r="DF102" s="913"/>
      <c r="DG102" s="912" t="s">
        <v>549</v>
      </c>
      <c r="DH102" s="870"/>
      <c r="DI102" s="870"/>
      <c r="DJ102" s="870"/>
      <c r="DK102" s="913"/>
      <c r="DL102" s="912" t="s">
        <v>549</v>
      </c>
      <c r="DM102" s="870"/>
      <c r="DN102" s="870"/>
      <c r="DO102" s="870"/>
      <c r="DP102" s="913"/>
      <c r="DQ102" s="912" t="s">
        <v>549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348979</v>
      </c>
      <c r="AB110" s="922"/>
      <c r="AC110" s="922"/>
      <c r="AD110" s="922"/>
      <c r="AE110" s="923"/>
      <c r="AF110" s="924">
        <v>367189</v>
      </c>
      <c r="AG110" s="922"/>
      <c r="AH110" s="922"/>
      <c r="AI110" s="922"/>
      <c r="AJ110" s="923"/>
      <c r="AK110" s="924">
        <v>385905</v>
      </c>
      <c r="AL110" s="922"/>
      <c r="AM110" s="922"/>
      <c r="AN110" s="922"/>
      <c r="AO110" s="923"/>
      <c r="AP110" s="925">
        <v>15.3</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2874849</v>
      </c>
      <c r="BR110" s="957"/>
      <c r="BS110" s="957"/>
      <c r="BT110" s="957"/>
      <c r="BU110" s="957"/>
      <c r="BV110" s="957">
        <v>2852712</v>
      </c>
      <c r="BW110" s="957"/>
      <c r="BX110" s="957"/>
      <c r="BY110" s="957"/>
      <c r="BZ110" s="957"/>
      <c r="CA110" s="957">
        <v>3205596</v>
      </c>
      <c r="CB110" s="957"/>
      <c r="CC110" s="957"/>
      <c r="CD110" s="957"/>
      <c r="CE110" s="957"/>
      <c r="CF110" s="971">
        <v>127</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105062</v>
      </c>
      <c r="BR111" s="950"/>
      <c r="BS111" s="950"/>
      <c r="BT111" s="950"/>
      <c r="BU111" s="950"/>
      <c r="BV111" s="950">
        <v>97278</v>
      </c>
      <c r="BW111" s="950"/>
      <c r="BX111" s="950"/>
      <c r="BY111" s="950"/>
      <c r="BZ111" s="950"/>
      <c r="CA111" s="950">
        <v>89043</v>
      </c>
      <c r="CB111" s="950"/>
      <c r="CC111" s="950"/>
      <c r="CD111" s="950"/>
      <c r="CE111" s="950"/>
      <c r="CF111" s="944">
        <v>3.5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728714</v>
      </c>
      <c r="BR112" s="950"/>
      <c r="BS112" s="950"/>
      <c r="BT112" s="950"/>
      <c r="BU112" s="950"/>
      <c r="BV112" s="950">
        <v>628167</v>
      </c>
      <c r="BW112" s="950"/>
      <c r="BX112" s="950"/>
      <c r="BY112" s="950"/>
      <c r="BZ112" s="950"/>
      <c r="CA112" s="950">
        <v>600989</v>
      </c>
      <c r="CB112" s="950"/>
      <c r="CC112" s="950"/>
      <c r="CD112" s="950"/>
      <c r="CE112" s="950"/>
      <c r="CF112" s="944">
        <v>23.8</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78987</v>
      </c>
      <c r="AB113" s="964"/>
      <c r="AC113" s="964"/>
      <c r="AD113" s="964"/>
      <c r="AE113" s="965"/>
      <c r="AF113" s="966">
        <v>65217</v>
      </c>
      <c r="AG113" s="964"/>
      <c r="AH113" s="964"/>
      <c r="AI113" s="964"/>
      <c r="AJ113" s="965"/>
      <c r="AK113" s="966">
        <v>71303</v>
      </c>
      <c r="AL113" s="964"/>
      <c r="AM113" s="964"/>
      <c r="AN113" s="964"/>
      <c r="AO113" s="965"/>
      <c r="AP113" s="967">
        <v>2.8</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9525</v>
      </c>
      <c r="BR113" s="950"/>
      <c r="BS113" s="950"/>
      <c r="BT113" s="950"/>
      <c r="BU113" s="950"/>
      <c r="BV113" s="950">
        <v>8725</v>
      </c>
      <c r="BW113" s="950"/>
      <c r="BX113" s="950"/>
      <c r="BY113" s="950"/>
      <c r="BZ113" s="950"/>
      <c r="CA113" s="950">
        <v>8045</v>
      </c>
      <c r="CB113" s="950"/>
      <c r="CC113" s="950"/>
      <c r="CD113" s="950"/>
      <c r="CE113" s="950"/>
      <c r="CF113" s="944">
        <v>0.3</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987</v>
      </c>
      <c r="AB114" s="989"/>
      <c r="AC114" s="989"/>
      <c r="AD114" s="989"/>
      <c r="AE114" s="990"/>
      <c r="AF114" s="991">
        <v>851</v>
      </c>
      <c r="AG114" s="989"/>
      <c r="AH114" s="989"/>
      <c r="AI114" s="989"/>
      <c r="AJ114" s="990"/>
      <c r="AK114" s="991">
        <v>873</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956832</v>
      </c>
      <c r="BR114" s="950"/>
      <c r="BS114" s="950"/>
      <c r="BT114" s="950"/>
      <c r="BU114" s="950"/>
      <c r="BV114" s="950">
        <v>1014536</v>
      </c>
      <c r="BW114" s="950"/>
      <c r="BX114" s="950"/>
      <c r="BY114" s="950"/>
      <c r="BZ114" s="950"/>
      <c r="CA114" s="950">
        <v>801396</v>
      </c>
      <c r="CB114" s="950"/>
      <c r="CC114" s="950"/>
      <c r="CD114" s="950"/>
      <c r="CE114" s="950"/>
      <c r="CF114" s="944">
        <v>31.8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8908</v>
      </c>
      <c r="AB115" s="964"/>
      <c r="AC115" s="964"/>
      <c r="AD115" s="964"/>
      <c r="AE115" s="965"/>
      <c r="AF115" s="966">
        <v>8713</v>
      </c>
      <c r="AG115" s="964"/>
      <c r="AH115" s="964"/>
      <c r="AI115" s="964"/>
      <c r="AJ115" s="965"/>
      <c r="AK115" s="966">
        <v>9052</v>
      </c>
      <c r="AL115" s="964"/>
      <c r="AM115" s="964"/>
      <c r="AN115" s="964"/>
      <c r="AO115" s="965"/>
      <c r="AP115" s="967">
        <v>0.4</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105062</v>
      </c>
      <c r="DH116" s="989"/>
      <c r="DI116" s="989"/>
      <c r="DJ116" s="989"/>
      <c r="DK116" s="990"/>
      <c r="DL116" s="991">
        <v>97278</v>
      </c>
      <c r="DM116" s="989"/>
      <c r="DN116" s="989"/>
      <c r="DO116" s="989"/>
      <c r="DP116" s="990"/>
      <c r="DQ116" s="991">
        <v>89043</v>
      </c>
      <c r="DR116" s="989"/>
      <c r="DS116" s="989"/>
      <c r="DT116" s="989"/>
      <c r="DU116" s="990"/>
      <c r="DV116" s="992">
        <v>3.5</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437861</v>
      </c>
      <c r="AB117" s="1007"/>
      <c r="AC117" s="1007"/>
      <c r="AD117" s="1007"/>
      <c r="AE117" s="1008"/>
      <c r="AF117" s="1009">
        <v>441970</v>
      </c>
      <c r="AG117" s="1007"/>
      <c r="AH117" s="1007"/>
      <c r="AI117" s="1007"/>
      <c r="AJ117" s="1008"/>
      <c r="AK117" s="1009">
        <v>467133</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4674982</v>
      </c>
      <c r="BR119" s="1028"/>
      <c r="BS119" s="1028"/>
      <c r="BT119" s="1028"/>
      <c r="BU119" s="1028"/>
      <c r="BV119" s="1028">
        <v>4601418</v>
      </c>
      <c r="BW119" s="1028"/>
      <c r="BX119" s="1028"/>
      <c r="BY119" s="1028"/>
      <c r="BZ119" s="1028"/>
      <c r="CA119" s="1028">
        <v>4705069</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4342332</v>
      </c>
      <c r="BR120" s="957"/>
      <c r="BS120" s="957"/>
      <c r="BT120" s="957"/>
      <c r="BU120" s="957"/>
      <c r="BV120" s="957">
        <v>4686921</v>
      </c>
      <c r="BW120" s="957"/>
      <c r="BX120" s="957"/>
      <c r="BY120" s="957"/>
      <c r="BZ120" s="957"/>
      <c r="CA120" s="957">
        <v>4688912</v>
      </c>
      <c r="CB120" s="957"/>
      <c r="CC120" s="957"/>
      <c r="CD120" s="957"/>
      <c r="CE120" s="957"/>
      <c r="CF120" s="971">
        <v>185.8</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555772</v>
      </c>
      <c r="DH120" s="957"/>
      <c r="DI120" s="957"/>
      <c r="DJ120" s="957"/>
      <c r="DK120" s="957"/>
      <c r="DL120" s="957">
        <v>524008</v>
      </c>
      <c r="DM120" s="957"/>
      <c r="DN120" s="957"/>
      <c r="DO120" s="957"/>
      <c r="DP120" s="957"/>
      <c r="DQ120" s="957">
        <v>529181</v>
      </c>
      <c r="DR120" s="957"/>
      <c r="DS120" s="957"/>
      <c r="DT120" s="957"/>
      <c r="DU120" s="957"/>
      <c r="DV120" s="958">
        <v>21</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132579</v>
      </c>
      <c r="DH121" s="950"/>
      <c r="DI121" s="950"/>
      <c r="DJ121" s="950"/>
      <c r="DK121" s="950"/>
      <c r="DL121" s="950">
        <v>83123</v>
      </c>
      <c r="DM121" s="950"/>
      <c r="DN121" s="950"/>
      <c r="DO121" s="950"/>
      <c r="DP121" s="950"/>
      <c r="DQ121" s="950">
        <v>71808</v>
      </c>
      <c r="DR121" s="950"/>
      <c r="DS121" s="950"/>
      <c r="DT121" s="950"/>
      <c r="DU121" s="950"/>
      <c r="DV121" s="951">
        <v>2.8</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3196375</v>
      </c>
      <c r="BR122" s="1028"/>
      <c r="BS122" s="1028"/>
      <c r="BT122" s="1028"/>
      <c r="BU122" s="1028"/>
      <c r="BV122" s="1028">
        <v>3147881</v>
      </c>
      <c r="BW122" s="1028"/>
      <c r="BX122" s="1028"/>
      <c r="BY122" s="1028"/>
      <c r="BZ122" s="1028"/>
      <c r="CA122" s="1028">
        <v>3475409</v>
      </c>
      <c r="CB122" s="1028"/>
      <c r="CC122" s="1028"/>
      <c r="CD122" s="1028"/>
      <c r="CE122" s="1028"/>
      <c r="CF122" s="1048">
        <v>137.69999999999999</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7853</v>
      </c>
      <c r="AB123" s="989"/>
      <c r="AC123" s="989"/>
      <c r="AD123" s="989"/>
      <c r="AE123" s="990"/>
      <c r="AF123" s="991">
        <v>7784</v>
      </c>
      <c r="AG123" s="989"/>
      <c r="AH123" s="989"/>
      <c r="AI123" s="989"/>
      <c r="AJ123" s="990"/>
      <c r="AK123" s="991">
        <v>8235</v>
      </c>
      <c r="AL123" s="989"/>
      <c r="AM123" s="989"/>
      <c r="AN123" s="989"/>
      <c r="AO123" s="990"/>
      <c r="AP123" s="992">
        <v>0.3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7538707</v>
      </c>
      <c r="BR123" s="1096"/>
      <c r="BS123" s="1096"/>
      <c r="BT123" s="1096"/>
      <c r="BU123" s="1096"/>
      <c r="BV123" s="1096">
        <v>7834802</v>
      </c>
      <c r="BW123" s="1096"/>
      <c r="BX123" s="1096"/>
      <c r="BY123" s="1096"/>
      <c r="BZ123" s="1096"/>
      <c r="CA123" s="1096">
        <v>8164321</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40363</v>
      </c>
      <c r="DH124" s="1014"/>
      <c r="DI124" s="1014"/>
      <c r="DJ124" s="1014"/>
      <c r="DK124" s="1015"/>
      <c r="DL124" s="1013">
        <v>21036</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1055</v>
      </c>
      <c r="AB127" s="989"/>
      <c r="AC127" s="989"/>
      <c r="AD127" s="989"/>
      <c r="AE127" s="990"/>
      <c r="AF127" s="991">
        <v>929</v>
      </c>
      <c r="AG127" s="989"/>
      <c r="AH127" s="989"/>
      <c r="AI127" s="989"/>
      <c r="AJ127" s="990"/>
      <c r="AK127" s="991">
        <v>817</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2837990</v>
      </c>
      <c r="AB129" s="989"/>
      <c r="AC129" s="989"/>
      <c r="AD129" s="989"/>
      <c r="AE129" s="990"/>
      <c r="AF129" s="991">
        <v>2925498</v>
      </c>
      <c r="AG129" s="989"/>
      <c r="AH129" s="989"/>
      <c r="AI129" s="989"/>
      <c r="AJ129" s="990"/>
      <c r="AK129" s="991">
        <v>2862237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327855</v>
      </c>
      <c r="AB130" s="989"/>
      <c r="AC130" s="989"/>
      <c r="AD130" s="989"/>
      <c r="AE130" s="990"/>
      <c r="AF130" s="991">
        <v>341250</v>
      </c>
      <c r="AG130" s="989"/>
      <c r="AH130" s="989"/>
      <c r="AI130" s="989"/>
      <c r="AJ130" s="990"/>
      <c r="AK130" s="991">
        <v>338487</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2510135</v>
      </c>
      <c r="AB131" s="1014"/>
      <c r="AC131" s="1014"/>
      <c r="AD131" s="1014"/>
      <c r="AE131" s="1015"/>
      <c r="AF131" s="1013">
        <v>2584248</v>
      </c>
      <c r="AG131" s="1014"/>
      <c r="AH131" s="1014"/>
      <c r="AI131" s="1014"/>
      <c r="AJ131" s="1015"/>
      <c r="AK131" s="1013">
        <v>2523750</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4.3824734530000002</v>
      </c>
      <c r="AB132" s="1130"/>
      <c r="AC132" s="1130"/>
      <c r="AD132" s="1130"/>
      <c r="AE132" s="1131"/>
      <c r="AF132" s="1132">
        <v>3.897458758</v>
      </c>
      <c r="AG132" s="1130"/>
      <c r="AH132" s="1130"/>
      <c r="AI132" s="1130"/>
      <c r="AJ132" s="1131"/>
      <c r="AK132" s="1132">
        <v>5.097414562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3.9</v>
      </c>
      <c r="AB133" s="1113"/>
      <c r="AC133" s="1113"/>
      <c r="AD133" s="1113"/>
      <c r="AE133" s="1114"/>
      <c r="AF133" s="1112">
        <v>3.8</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540112</v>
      </c>
      <c r="L9" s="266">
        <v>131382</v>
      </c>
      <c r="M9" s="267">
        <v>189696</v>
      </c>
      <c r="N9" s="268">
        <v>-30.7</v>
      </c>
    </row>
    <row r="10" spans="1:16" x14ac:dyDescent="0.15">
      <c r="A10" s="250"/>
      <c r="B10" s="246"/>
      <c r="C10" s="246"/>
      <c r="D10" s="246"/>
      <c r="E10" s="246"/>
      <c r="F10" s="246"/>
      <c r="G10" s="1152" t="s">
        <v>478</v>
      </c>
      <c r="H10" s="1153"/>
      <c r="I10" s="1153"/>
      <c r="J10" s="1154"/>
      <c r="K10" s="269">
        <v>89756</v>
      </c>
      <c r="L10" s="270">
        <v>21833</v>
      </c>
      <c r="M10" s="271">
        <v>21936</v>
      </c>
      <c r="N10" s="272">
        <v>-0.5</v>
      </c>
    </row>
    <row r="11" spans="1:16" ht="13.5" customHeight="1" x14ac:dyDescent="0.15">
      <c r="A11" s="250"/>
      <c r="B11" s="246"/>
      <c r="C11" s="246"/>
      <c r="D11" s="246"/>
      <c r="E11" s="246"/>
      <c r="F11" s="246"/>
      <c r="G11" s="1152" t="s">
        <v>479</v>
      </c>
      <c r="H11" s="1153"/>
      <c r="I11" s="1153"/>
      <c r="J11" s="1154"/>
      <c r="K11" s="269">
        <v>139194</v>
      </c>
      <c r="L11" s="270">
        <v>33859</v>
      </c>
      <c r="M11" s="271">
        <v>29437</v>
      </c>
      <c r="N11" s="272">
        <v>15</v>
      </c>
    </row>
    <row r="12" spans="1:16" ht="13.5" customHeight="1" x14ac:dyDescent="0.15">
      <c r="A12" s="250"/>
      <c r="B12" s="246"/>
      <c r="C12" s="246"/>
      <c r="D12" s="246"/>
      <c r="E12" s="246"/>
      <c r="F12" s="246"/>
      <c r="G12" s="1152" t="s">
        <v>480</v>
      </c>
      <c r="H12" s="1153"/>
      <c r="I12" s="1153"/>
      <c r="J12" s="1154"/>
      <c r="K12" s="269" t="s">
        <v>481</v>
      </c>
      <c r="L12" s="270" t="s">
        <v>481</v>
      </c>
      <c r="M12" s="271">
        <v>3160</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35539</v>
      </c>
      <c r="L14" s="270">
        <v>8645</v>
      </c>
      <c r="M14" s="271">
        <v>9091</v>
      </c>
      <c r="N14" s="272">
        <v>-4.9000000000000004</v>
      </c>
    </row>
    <row r="15" spans="1:16" ht="13.5" customHeight="1" x14ac:dyDescent="0.15">
      <c r="A15" s="250"/>
      <c r="B15" s="246"/>
      <c r="C15" s="246"/>
      <c r="D15" s="246"/>
      <c r="E15" s="246"/>
      <c r="F15" s="246"/>
      <c r="G15" s="1152" t="s">
        <v>484</v>
      </c>
      <c r="H15" s="1153"/>
      <c r="I15" s="1153"/>
      <c r="J15" s="1154"/>
      <c r="K15" s="269">
        <v>29407</v>
      </c>
      <c r="L15" s="270">
        <v>7153</v>
      </c>
      <c r="M15" s="271">
        <v>4470</v>
      </c>
      <c r="N15" s="272">
        <v>60</v>
      </c>
    </row>
    <row r="16" spans="1:16" x14ac:dyDescent="0.15">
      <c r="A16" s="250"/>
      <c r="B16" s="246"/>
      <c r="C16" s="246"/>
      <c r="D16" s="246"/>
      <c r="E16" s="246"/>
      <c r="F16" s="246"/>
      <c r="G16" s="1155" t="s">
        <v>485</v>
      </c>
      <c r="H16" s="1156"/>
      <c r="I16" s="1156"/>
      <c r="J16" s="1157"/>
      <c r="K16" s="270">
        <v>-56586</v>
      </c>
      <c r="L16" s="270">
        <v>-13765</v>
      </c>
      <c r="M16" s="271">
        <v>-19414</v>
      </c>
      <c r="N16" s="272">
        <v>-29.1</v>
      </c>
    </row>
    <row r="17" spans="1:16" x14ac:dyDescent="0.15">
      <c r="A17" s="250"/>
      <c r="B17" s="246"/>
      <c r="C17" s="246"/>
      <c r="D17" s="246"/>
      <c r="E17" s="246"/>
      <c r="F17" s="246"/>
      <c r="G17" s="1155" t="s">
        <v>172</v>
      </c>
      <c r="H17" s="1156"/>
      <c r="I17" s="1156"/>
      <c r="J17" s="1157"/>
      <c r="K17" s="270">
        <v>777422</v>
      </c>
      <c r="L17" s="270">
        <v>189108</v>
      </c>
      <c r="M17" s="271">
        <v>238376</v>
      </c>
      <c r="N17" s="272">
        <v>-20.7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15.57</v>
      </c>
      <c r="L21" s="283">
        <v>21.75</v>
      </c>
      <c r="M21" s="284">
        <v>-6.18</v>
      </c>
      <c r="N21" s="251"/>
      <c r="O21" s="285"/>
      <c r="P21" s="281"/>
    </row>
    <row r="22" spans="1:16" s="286" customFormat="1" x14ac:dyDescent="0.15">
      <c r="A22" s="281"/>
      <c r="B22" s="251"/>
      <c r="C22" s="251"/>
      <c r="D22" s="251"/>
      <c r="E22" s="251"/>
      <c r="F22" s="251"/>
      <c r="G22" s="1147" t="s">
        <v>491</v>
      </c>
      <c r="H22" s="1148"/>
      <c r="I22" s="1148"/>
      <c r="J22" s="1149"/>
      <c r="K22" s="287">
        <v>94.7</v>
      </c>
      <c r="L22" s="288">
        <v>95.2</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385905</v>
      </c>
      <c r="L32" s="296">
        <v>93871</v>
      </c>
      <c r="M32" s="297">
        <v>139853</v>
      </c>
      <c r="N32" s="298">
        <v>-32.9</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4</v>
      </c>
      <c r="N34" s="298" t="s">
        <v>481</v>
      </c>
    </row>
    <row r="35" spans="1:16" ht="27" customHeight="1" x14ac:dyDescent="0.15">
      <c r="A35" s="250"/>
      <c r="B35" s="246"/>
      <c r="C35" s="246"/>
      <c r="D35" s="246"/>
      <c r="E35" s="246"/>
      <c r="F35" s="246"/>
      <c r="G35" s="1163" t="s">
        <v>498</v>
      </c>
      <c r="H35" s="1164"/>
      <c r="I35" s="1164"/>
      <c r="J35" s="1165"/>
      <c r="K35" s="296">
        <v>71303</v>
      </c>
      <c r="L35" s="296">
        <v>17344</v>
      </c>
      <c r="M35" s="297">
        <v>31890</v>
      </c>
      <c r="N35" s="298">
        <v>-45.6</v>
      </c>
    </row>
    <row r="36" spans="1:16" ht="27" customHeight="1" x14ac:dyDescent="0.15">
      <c r="A36" s="250"/>
      <c r="B36" s="246"/>
      <c r="C36" s="246"/>
      <c r="D36" s="246"/>
      <c r="E36" s="246"/>
      <c r="F36" s="246"/>
      <c r="G36" s="1163" t="s">
        <v>499</v>
      </c>
      <c r="H36" s="1164"/>
      <c r="I36" s="1164"/>
      <c r="J36" s="1165"/>
      <c r="K36" s="296">
        <v>873</v>
      </c>
      <c r="L36" s="296">
        <v>212</v>
      </c>
      <c r="M36" s="297">
        <v>5316</v>
      </c>
      <c r="N36" s="298">
        <v>-96</v>
      </c>
    </row>
    <row r="37" spans="1:16" ht="13.5" customHeight="1" x14ac:dyDescent="0.15">
      <c r="A37" s="250"/>
      <c r="B37" s="246"/>
      <c r="C37" s="246"/>
      <c r="D37" s="246"/>
      <c r="E37" s="246"/>
      <c r="F37" s="246"/>
      <c r="G37" s="1163" t="s">
        <v>500</v>
      </c>
      <c r="H37" s="1164"/>
      <c r="I37" s="1164"/>
      <c r="J37" s="1165"/>
      <c r="K37" s="296">
        <v>9052</v>
      </c>
      <c r="L37" s="296">
        <v>2202</v>
      </c>
      <c r="M37" s="297">
        <v>1757</v>
      </c>
      <c r="N37" s="298">
        <v>25.3</v>
      </c>
    </row>
    <row r="38" spans="1:16" ht="27" customHeight="1" x14ac:dyDescent="0.15">
      <c r="A38" s="250"/>
      <c r="B38" s="246"/>
      <c r="C38" s="246"/>
      <c r="D38" s="246"/>
      <c r="E38" s="246"/>
      <c r="F38" s="246"/>
      <c r="G38" s="1166" t="s">
        <v>501</v>
      </c>
      <c r="H38" s="1167"/>
      <c r="I38" s="1167"/>
      <c r="J38" s="1168"/>
      <c r="K38" s="299" t="s">
        <v>481</v>
      </c>
      <c r="L38" s="299" t="s">
        <v>481</v>
      </c>
      <c r="M38" s="300">
        <v>42</v>
      </c>
      <c r="N38" s="301" t="s">
        <v>481</v>
      </c>
      <c r="O38" s="295"/>
    </row>
    <row r="39" spans="1:16" x14ac:dyDescent="0.15">
      <c r="A39" s="250"/>
      <c r="B39" s="246"/>
      <c r="C39" s="246"/>
      <c r="D39" s="246"/>
      <c r="E39" s="246"/>
      <c r="F39" s="246"/>
      <c r="G39" s="1166" t="s">
        <v>502</v>
      </c>
      <c r="H39" s="1167"/>
      <c r="I39" s="1167"/>
      <c r="J39" s="1168"/>
      <c r="K39" s="302" t="s">
        <v>481</v>
      </c>
      <c r="L39" s="302" t="s">
        <v>481</v>
      </c>
      <c r="M39" s="303">
        <v>-8426</v>
      </c>
      <c r="N39" s="304" t="s">
        <v>481</v>
      </c>
      <c r="O39" s="295"/>
    </row>
    <row r="40" spans="1:16" ht="27" customHeight="1" x14ac:dyDescent="0.15">
      <c r="A40" s="250"/>
      <c r="B40" s="246"/>
      <c r="C40" s="246"/>
      <c r="D40" s="246"/>
      <c r="E40" s="246"/>
      <c r="F40" s="246"/>
      <c r="G40" s="1163" t="s">
        <v>503</v>
      </c>
      <c r="H40" s="1164"/>
      <c r="I40" s="1164"/>
      <c r="J40" s="1165"/>
      <c r="K40" s="302">
        <v>-338487</v>
      </c>
      <c r="L40" s="302">
        <v>-82337</v>
      </c>
      <c r="M40" s="303">
        <v>-127711</v>
      </c>
      <c r="N40" s="304">
        <v>-35.5</v>
      </c>
      <c r="O40" s="295"/>
    </row>
    <row r="41" spans="1:16" x14ac:dyDescent="0.15">
      <c r="A41" s="250"/>
      <c r="B41" s="246"/>
      <c r="C41" s="246"/>
      <c r="D41" s="246"/>
      <c r="E41" s="246"/>
      <c r="F41" s="246"/>
      <c r="G41" s="1169" t="s">
        <v>283</v>
      </c>
      <c r="H41" s="1170"/>
      <c r="I41" s="1170"/>
      <c r="J41" s="1171"/>
      <c r="K41" s="296">
        <v>128646</v>
      </c>
      <c r="L41" s="302">
        <v>31293</v>
      </c>
      <c r="M41" s="303">
        <v>42725</v>
      </c>
      <c r="N41" s="304">
        <v>-26.8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1252395</v>
      </c>
      <c r="J51" s="322">
        <v>283925</v>
      </c>
      <c r="K51" s="323">
        <v>175.8</v>
      </c>
      <c r="L51" s="324">
        <v>228305</v>
      </c>
      <c r="M51" s="325">
        <v>5.6</v>
      </c>
      <c r="N51" s="326">
        <v>170.2</v>
      </c>
    </row>
    <row r="52" spans="1:14" x14ac:dyDescent="0.15">
      <c r="A52" s="250"/>
      <c r="B52" s="246"/>
      <c r="C52" s="246"/>
      <c r="D52" s="246"/>
      <c r="E52" s="246"/>
      <c r="F52" s="246"/>
      <c r="G52" s="327"/>
      <c r="H52" s="328" t="s">
        <v>514</v>
      </c>
      <c r="I52" s="329">
        <v>141194</v>
      </c>
      <c r="J52" s="330">
        <v>32010</v>
      </c>
      <c r="K52" s="331">
        <v>-33</v>
      </c>
      <c r="L52" s="332">
        <v>86611</v>
      </c>
      <c r="M52" s="333">
        <v>-20.399999999999999</v>
      </c>
      <c r="N52" s="334">
        <v>-12.6</v>
      </c>
    </row>
    <row r="53" spans="1:14" x14ac:dyDescent="0.15">
      <c r="A53" s="250"/>
      <c r="B53" s="246"/>
      <c r="C53" s="246"/>
      <c r="D53" s="246"/>
      <c r="E53" s="246"/>
      <c r="F53" s="246"/>
      <c r="G53" s="312" t="s">
        <v>515</v>
      </c>
      <c r="H53" s="313"/>
      <c r="I53" s="321">
        <v>2214852</v>
      </c>
      <c r="J53" s="322">
        <v>508927</v>
      </c>
      <c r="K53" s="323">
        <v>79.2</v>
      </c>
      <c r="L53" s="324">
        <v>316331</v>
      </c>
      <c r="M53" s="325">
        <v>38.6</v>
      </c>
      <c r="N53" s="326">
        <v>40.6</v>
      </c>
    </row>
    <row r="54" spans="1:14" x14ac:dyDescent="0.15">
      <c r="A54" s="250"/>
      <c r="B54" s="246"/>
      <c r="C54" s="246"/>
      <c r="D54" s="246"/>
      <c r="E54" s="246"/>
      <c r="F54" s="246"/>
      <c r="G54" s="327"/>
      <c r="H54" s="328" t="s">
        <v>514</v>
      </c>
      <c r="I54" s="329">
        <v>296855</v>
      </c>
      <c r="J54" s="330">
        <v>68211</v>
      </c>
      <c r="K54" s="331">
        <v>113.1</v>
      </c>
      <c r="L54" s="332">
        <v>106387</v>
      </c>
      <c r="M54" s="333">
        <v>22.8</v>
      </c>
      <c r="N54" s="334">
        <v>90.3</v>
      </c>
    </row>
    <row r="55" spans="1:14" x14ac:dyDescent="0.15">
      <c r="A55" s="250"/>
      <c r="B55" s="246"/>
      <c r="C55" s="246"/>
      <c r="D55" s="246"/>
      <c r="E55" s="246"/>
      <c r="F55" s="246"/>
      <c r="G55" s="312" t="s">
        <v>516</v>
      </c>
      <c r="H55" s="313"/>
      <c r="I55" s="321">
        <v>681187</v>
      </c>
      <c r="J55" s="322">
        <v>159978</v>
      </c>
      <c r="K55" s="323">
        <v>-68.599999999999994</v>
      </c>
      <c r="L55" s="324">
        <v>333013</v>
      </c>
      <c r="M55" s="325">
        <v>5.3</v>
      </c>
      <c r="N55" s="326">
        <v>-73.900000000000006</v>
      </c>
    </row>
    <row r="56" spans="1:14" x14ac:dyDescent="0.15">
      <c r="A56" s="250"/>
      <c r="B56" s="246"/>
      <c r="C56" s="246"/>
      <c r="D56" s="246"/>
      <c r="E56" s="246"/>
      <c r="F56" s="246"/>
      <c r="G56" s="327"/>
      <c r="H56" s="328" t="s">
        <v>514</v>
      </c>
      <c r="I56" s="329">
        <v>219779</v>
      </c>
      <c r="J56" s="330">
        <v>51616</v>
      </c>
      <c r="K56" s="331">
        <v>-24.3</v>
      </c>
      <c r="L56" s="332">
        <v>126732</v>
      </c>
      <c r="M56" s="333">
        <v>19.100000000000001</v>
      </c>
      <c r="N56" s="334">
        <v>-43.4</v>
      </c>
    </row>
    <row r="57" spans="1:14" x14ac:dyDescent="0.15">
      <c r="A57" s="250"/>
      <c r="B57" s="246"/>
      <c r="C57" s="246"/>
      <c r="D57" s="246"/>
      <c r="E57" s="246"/>
      <c r="F57" s="246"/>
      <c r="G57" s="312" t="s">
        <v>517</v>
      </c>
      <c r="H57" s="313"/>
      <c r="I57" s="321">
        <v>536053</v>
      </c>
      <c r="J57" s="322">
        <v>128396</v>
      </c>
      <c r="K57" s="323">
        <v>-19.7</v>
      </c>
      <c r="L57" s="324">
        <v>280458</v>
      </c>
      <c r="M57" s="325">
        <v>-15.8</v>
      </c>
      <c r="N57" s="326">
        <v>-3.9</v>
      </c>
    </row>
    <row r="58" spans="1:14" x14ac:dyDescent="0.15">
      <c r="A58" s="250"/>
      <c r="B58" s="246"/>
      <c r="C58" s="246"/>
      <c r="D58" s="246"/>
      <c r="E58" s="246"/>
      <c r="F58" s="246"/>
      <c r="G58" s="327"/>
      <c r="H58" s="328" t="s">
        <v>514</v>
      </c>
      <c r="I58" s="329">
        <v>117041</v>
      </c>
      <c r="J58" s="330">
        <v>28034</v>
      </c>
      <c r="K58" s="331">
        <v>-45.7</v>
      </c>
      <c r="L58" s="332">
        <v>127286</v>
      </c>
      <c r="M58" s="333">
        <v>0.4</v>
      </c>
      <c r="N58" s="334">
        <v>-46.1</v>
      </c>
    </row>
    <row r="59" spans="1:14" x14ac:dyDescent="0.15">
      <c r="A59" s="250"/>
      <c r="B59" s="246"/>
      <c r="C59" s="246"/>
      <c r="D59" s="246"/>
      <c r="E59" s="246"/>
      <c r="F59" s="246"/>
      <c r="G59" s="312" t="s">
        <v>518</v>
      </c>
      <c r="H59" s="313"/>
      <c r="I59" s="321">
        <v>981499</v>
      </c>
      <c r="J59" s="322">
        <v>238749</v>
      </c>
      <c r="K59" s="323">
        <v>85.9</v>
      </c>
      <c r="L59" s="324">
        <v>291945</v>
      </c>
      <c r="M59" s="325">
        <v>4.0999999999999996</v>
      </c>
      <c r="N59" s="326">
        <v>81.8</v>
      </c>
    </row>
    <row r="60" spans="1:14" x14ac:dyDescent="0.15">
      <c r="A60" s="250"/>
      <c r="B60" s="246"/>
      <c r="C60" s="246"/>
      <c r="D60" s="246"/>
      <c r="E60" s="246"/>
      <c r="F60" s="246"/>
      <c r="G60" s="327"/>
      <c r="H60" s="328" t="s">
        <v>514</v>
      </c>
      <c r="I60" s="335">
        <v>252703</v>
      </c>
      <c r="J60" s="330">
        <v>61470</v>
      </c>
      <c r="K60" s="331">
        <v>119.3</v>
      </c>
      <c r="L60" s="332">
        <v>127651</v>
      </c>
      <c r="M60" s="333">
        <v>0.3</v>
      </c>
      <c r="N60" s="334">
        <v>119</v>
      </c>
    </row>
    <row r="61" spans="1:14" x14ac:dyDescent="0.15">
      <c r="A61" s="250"/>
      <c r="B61" s="246"/>
      <c r="C61" s="246"/>
      <c r="D61" s="246"/>
      <c r="E61" s="246"/>
      <c r="F61" s="246"/>
      <c r="G61" s="312" t="s">
        <v>519</v>
      </c>
      <c r="H61" s="336"/>
      <c r="I61" s="337">
        <v>1133197</v>
      </c>
      <c r="J61" s="338">
        <v>263995</v>
      </c>
      <c r="K61" s="339">
        <v>50.5</v>
      </c>
      <c r="L61" s="340">
        <v>290010</v>
      </c>
      <c r="M61" s="341">
        <v>7.6</v>
      </c>
      <c r="N61" s="326">
        <v>42.9</v>
      </c>
    </row>
    <row r="62" spans="1:14" x14ac:dyDescent="0.15">
      <c r="A62" s="250"/>
      <c r="B62" s="246"/>
      <c r="C62" s="246"/>
      <c r="D62" s="246"/>
      <c r="E62" s="246"/>
      <c r="F62" s="246"/>
      <c r="G62" s="327"/>
      <c r="H62" s="328" t="s">
        <v>514</v>
      </c>
      <c r="I62" s="329">
        <v>205514</v>
      </c>
      <c r="J62" s="330">
        <v>48268</v>
      </c>
      <c r="K62" s="331">
        <v>25.9</v>
      </c>
      <c r="L62" s="332">
        <v>114933</v>
      </c>
      <c r="M62" s="333">
        <v>4.4000000000000004</v>
      </c>
      <c r="N62" s="334">
        <v>21.5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42.84</v>
      </c>
      <c r="G47" s="12">
        <v>39.46</v>
      </c>
      <c r="H47" s="12">
        <v>40.880000000000003</v>
      </c>
      <c r="I47" s="12">
        <v>37.56</v>
      </c>
      <c r="J47" s="13">
        <v>32.799999999999997</v>
      </c>
    </row>
    <row r="48" spans="2:10" ht="57.75" customHeight="1" x14ac:dyDescent="0.15">
      <c r="B48" s="14"/>
      <c r="C48" s="1174" t="s">
        <v>4</v>
      </c>
      <c r="D48" s="1174"/>
      <c r="E48" s="1175"/>
      <c r="F48" s="15">
        <v>2.57</v>
      </c>
      <c r="G48" s="16">
        <v>2.98</v>
      </c>
      <c r="H48" s="16">
        <v>2.56</v>
      </c>
      <c r="I48" s="16">
        <v>2.56</v>
      </c>
      <c r="J48" s="17">
        <v>2.52</v>
      </c>
    </row>
    <row r="49" spans="2:10" ht="57.75" customHeight="1" thickBot="1" x14ac:dyDescent="0.2">
      <c r="B49" s="18"/>
      <c r="C49" s="1176" t="s">
        <v>5</v>
      </c>
      <c r="D49" s="1176"/>
      <c r="E49" s="1177"/>
      <c r="F49" s="19" t="s">
        <v>526</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531</v>
      </c>
      <c r="D34" s="1184"/>
      <c r="E34" s="1185"/>
      <c r="F34" s="32">
        <v>4.3</v>
      </c>
      <c r="G34" s="33">
        <v>4.53</v>
      </c>
      <c r="H34" s="33">
        <v>4.99</v>
      </c>
      <c r="I34" s="33">
        <v>4.95</v>
      </c>
      <c r="J34" s="34">
        <v>5.65</v>
      </c>
      <c r="K34" s="22"/>
      <c r="L34" s="22"/>
      <c r="M34" s="22"/>
      <c r="N34" s="22"/>
      <c r="O34" s="22"/>
      <c r="P34" s="22"/>
    </row>
    <row r="35" spans="1:16" ht="39" customHeight="1" x14ac:dyDescent="0.15">
      <c r="A35" s="22"/>
      <c r="B35" s="35"/>
      <c r="C35" s="1178" t="s">
        <v>532</v>
      </c>
      <c r="D35" s="1179"/>
      <c r="E35" s="1180"/>
      <c r="F35" s="36">
        <v>2.57</v>
      </c>
      <c r="G35" s="37">
        <v>2.97</v>
      </c>
      <c r="H35" s="37">
        <v>2.56</v>
      </c>
      <c r="I35" s="37">
        <v>2.56</v>
      </c>
      <c r="J35" s="38">
        <v>2.5099999999999998</v>
      </c>
      <c r="K35" s="22"/>
      <c r="L35" s="22"/>
      <c r="M35" s="22"/>
      <c r="N35" s="22"/>
      <c r="O35" s="22"/>
      <c r="P35" s="22"/>
    </row>
    <row r="36" spans="1:16" ht="39" customHeight="1" x14ac:dyDescent="0.15">
      <c r="A36" s="22"/>
      <c r="B36" s="35"/>
      <c r="C36" s="1178" t="s">
        <v>533</v>
      </c>
      <c r="D36" s="1179"/>
      <c r="E36" s="1180"/>
      <c r="F36" s="36">
        <v>1.18</v>
      </c>
      <c r="G36" s="37">
        <v>0.51</v>
      </c>
      <c r="H36" s="37">
        <v>0.53</v>
      </c>
      <c r="I36" s="37">
        <v>0.81</v>
      </c>
      <c r="J36" s="38">
        <v>1.2</v>
      </c>
      <c r="K36" s="22"/>
      <c r="L36" s="22"/>
      <c r="M36" s="22"/>
      <c r="N36" s="22"/>
      <c r="O36" s="22"/>
      <c r="P36" s="22"/>
    </row>
    <row r="37" spans="1:16" ht="39" customHeight="1" x14ac:dyDescent="0.15">
      <c r="A37" s="22"/>
      <c r="B37" s="35"/>
      <c r="C37" s="1178" t="s">
        <v>534</v>
      </c>
      <c r="D37" s="1179"/>
      <c r="E37" s="1180"/>
      <c r="F37" s="36">
        <v>0.25</v>
      </c>
      <c r="G37" s="37">
        <v>0.16</v>
      </c>
      <c r="H37" s="37">
        <v>0.23</v>
      </c>
      <c r="I37" s="37">
        <v>0.36</v>
      </c>
      <c r="J37" s="38">
        <v>0.19</v>
      </c>
      <c r="K37" s="22"/>
      <c r="L37" s="22"/>
      <c r="M37" s="22"/>
      <c r="N37" s="22"/>
      <c r="O37" s="22"/>
      <c r="P37" s="22"/>
    </row>
    <row r="38" spans="1:16" ht="39" customHeight="1" x14ac:dyDescent="0.15">
      <c r="A38" s="22"/>
      <c r="B38" s="35"/>
      <c r="C38" s="1178" t="s">
        <v>535</v>
      </c>
      <c r="D38" s="1179"/>
      <c r="E38" s="1180"/>
      <c r="F38" s="36">
        <v>0.18</v>
      </c>
      <c r="G38" s="37">
        <v>0.22</v>
      </c>
      <c r="H38" s="37">
        <v>7.0000000000000007E-2</v>
      </c>
      <c r="I38" s="37">
        <v>0.08</v>
      </c>
      <c r="J38" s="38">
        <v>0.13</v>
      </c>
      <c r="K38" s="22"/>
      <c r="L38" s="22"/>
      <c r="M38" s="22"/>
      <c r="N38" s="22"/>
      <c r="O38" s="22"/>
      <c r="P38" s="22"/>
    </row>
    <row r="39" spans="1:16" ht="39" customHeight="1" x14ac:dyDescent="0.15">
      <c r="A39" s="22"/>
      <c r="B39" s="35"/>
      <c r="C39" s="1178" t="s">
        <v>536</v>
      </c>
      <c r="D39" s="1179"/>
      <c r="E39" s="1180"/>
      <c r="F39" s="36">
        <v>0.03</v>
      </c>
      <c r="G39" s="37">
        <v>0.01</v>
      </c>
      <c r="H39" s="37">
        <v>0</v>
      </c>
      <c r="I39" s="37">
        <v>0.02</v>
      </c>
      <c r="J39" s="38">
        <v>0.03</v>
      </c>
      <c r="K39" s="22"/>
      <c r="L39" s="22"/>
      <c r="M39" s="22"/>
      <c r="N39" s="22"/>
      <c r="O39" s="22"/>
      <c r="P39" s="22"/>
    </row>
    <row r="40" spans="1:16" ht="39" customHeight="1" x14ac:dyDescent="0.15">
      <c r="A40" s="22"/>
      <c r="B40" s="35"/>
      <c r="C40" s="1178" t="s">
        <v>537</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540</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335</v>
      </c>
      <c r="L45" s="60">
        <v>326</v>
      </c>
      <c r="M45" s="60">
        <v>349</v>
      </c>
      <c r="N45" s="60">
        <v>367</v>
      </c>
      <c r="O45" s="61">
        <v>386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75</v>
      </c>
      <c r="L48" s="64">
        <v>71</v>
      </c>
      <c r="M48" s="64">
        <v>79</v>
      </c>
      <c r="N48" s="64">
        <v>65</v>
      </c>
      <c r="O48" s="65">
        <v>71</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1</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10</v>
      </c>
      <c r="M50" s="64">
        <v>9</v>
      </c>
      <c r="N50" s="64">
        <v>9</v>
      </c>
      <c r="O50" s="65">
        <v>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314</v>
      </c>
      <c r="L52" s="64">
        <v>322</v>
      </c>
      <c r="M52" s="64">
        <v>328</v>
      </c>
      <c r="N52" s="64">
        <v>342</v>
      </c>
      <c r="O52" s="65">
        <v>338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111</v>
      </c>
      <c r="L53" s="69">
        <v>85</v>
      </c>
      <c r="M53" s="69">
        <v>110</v>
      </c>
      <c r="N53" s="69">
        <v>100</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2907</v>
      </c>
      <c r="J41" s="83">
        <v>2873</v>
      </c>
      <c r="K41" s="83">
        <v>2875</v>
      </c>
      <c r="L41" s="83">
        <v>2853</v>
      </c>
      <c r="M41" s="84">
        <v>3206</v>
      </c>
    </row>
    <row r="42" spans="2:13" ht="27.75" customHeight="1" x14ac:dyDescent="0.15">
      <c r="B42" s="1204"/>
      <c r="C42" s="1205"/>
      <c r="D42" s="85"/>
      <c r="E42" s="1210" t="s">
        <v>26</v>
      </c>
      <c r="F42" s="1210"/>
      <c r="G42" s="1210"/>
      <c r="H42" s="1211"/>
      <c r="I42" s="86">
        <v>121</v>
      </c>
      <c r="J42" s="87">
        <v>113</v>
      </c>
      <c r="K42" s="87">
        <v>105</v>
      </c>
      <c r="L42" s="87">
        <v>97</v>
      </c>
      <c r="M42" s="88">
        <v>89</v>
      </c>
    </row>
    <row r="43" spans="2:13" ht="27.75" customHeight="1" x14ac:dyDescent="0.15">
      <c r="B43" s="1204"/>
      <c r="C43" s="1205"/>
      <c r="D43" s="85"/>
      <c r="E43" s="1210" t="s">
        <v>27</v>
      </c>
      <c r="F43" s="1210"/>
      <c r="G43" s="1210"/>
      <c r="H43" s="1211"/>
      <c r="I43" s="86">
        <v>821</v>
      </c>
      <c r="J43" s="87">
        <v>750</v>
      </c>
      <c r="K43" s="87">
        <v>729</v>
      </c>
      <c r="L43" s="87">
        <v>628</v>
      </c>
      <c r="M43" s="88">
        <v>601</v>
      </c>
    </row>
    <row r="44" spans="2:13" ht="27.75" customHeight="1" x14ac:dyDescent="0.15">
      <c r="B44" s="1204"/>
      <c r="C44" s="1205"/>
      <c r="D44" s="85"/>
      <c r="E44" s="1210" t="s">
        <v>28</v>
      </c>
      <c r="F44" s="1210"/>
      <c r="G44" s="1210"/>
      <c r="H44" s="1211"/>
      <c r="I44" s="86">
        <v>7</v>
      </c>
      <c r="J44" s="87">
        <v>7</v>
      </c>
      <c r="K44" s="87">
        <v>10</v>
      </c>
      <c r="L44" s="87">
        <v>9</v>
      </c>
      <c r="M44" s="88">
        <v>8</v>
      </c>
    </row>
    <row r="45" spans="2:13" ht="27.75" customHeight="1" x14ac:dyDescent="0.15">
      <c r="B45" s="1204"/>
      <c r="C45" s="1205"/>
      <c r="D45" s="85"/>
      <c r="E45" s="1210" t="s">
        <v>29</v>
      </c>
      <c r="F45" s="1210"/>
      <c r="G45" s="1210"/>
      <c r="H45" s="1211"/>
      <c r="I45" s="86">
        <v>965</v>
      </c>
      <c r="J45" s="87">
        <v>935</v>
      </c>
      <c r="K45" s="87">
        <v>957</v>
      </c>
      <c r="L45" s="87">
        <v>1015</v>
      </c>
      <c r="M45" s="88">
        <v>801</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3791</v>
      </c>
      <c r="J50" s="87">
        <v>4115</v>
      </c>
      <c r="K50" s="87">
        <v>4342</v>
      </c>
      <c r="L50" s="87">
        <v>4687</v>
      </c>
      <c r="M50" s="88">
        <v>4689</v>
      </c>
    </row>
    <row r="51" spans="2:13" ht="27.75" customHeight="1" x14ac:dyDescent="0.15">
      <c r="B51" s="1204"/>
      <c r="C51" s="1205"/>
      <c r="D51" s="85"/>
      <c r="E51" s="1210" t="s">
        <v>36</v>
      </c>
      <c r="F51" s="1210"/>
      <c r="G51" s="1210"/>
      <c r="H51" s="1211"/>
      <c r="I51" s="86" t="s">
        <v>481</v>
      </c>
      <c r="J51" s="87" t="s">
        <v>481</v>
      </c>
      <c r="K51" s="87" t="s">
        <v>481</v>
      </c>
      <c r="L51" s="87" t="s">
        <v>481</v>
      </c>
      <c r="M51" s="88" t="s">
        <v>481</v>
      </c>
    </row>
    <row r="52" spans="2:13" ht="27.75" customHeight="1" x14ac:dyDescent="0.15">
      <c r="B52" s="1206"/>
      <c r="C52" s="1207"/>
      <c r="D52" s="85"/>
      <c r="E52" s="1210" t="s">
        <v>37</v>
      </c>
      <c r="F52" s="1210"/>
      <c r="G52" s="1210"/>
      <c r="H52" s="1211"/>
      <c r="I52" s="86">
        <v>3275</v>
      </c>
      <c r="J52" s="87">
        <v>3224</v>
      </c>
      <c r="K52" s="87">
        <v>3196</v>
      </c>
      <c r="L52" s="87">
        <v>3148</v>
      </c>
      <c r="M52" s="88">
        <v>3475</v>
      </c>
    </row>
    <row r="53" spans="2:13" ht="27.75" customHeight="1" thickBot="1" x14ac:dyDescent="0.2">
      <c r="B53" s="1217" t="s">
        <v>21</v>
      </c>
      <c r="C53" s="1218"/>
      <c r="D53" s="92"/>
      <c r="E53" s="1219" t="s">
        <v>38</v>
      </c>
      <c r="F53" s="1219"/>
      <c r="G53" s="1219"/>
      <c r="H53" s="1220"/>
      <c r="I53" s="93">
        <v>-2244</v>
      </c>
      <c r="J53" s="94">
        <v>-2661</v>
      </c>
      <c r="K53" s="94">
        <v>-2864</v>
      </c>
      <c r="L53" s="94">
        <v>-3233</v>
      </c>
      <c r="M53" s="95">
        <v>-3459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t="s">
        <v>562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554</v>
      </c>
      <c r="H51" s="1234"/>
      <c r="I51" s="1239" t="s">
        <v>555</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44"/>
      <c r="L53" s="1244"/>
      <c r="M53" s="1244"/>
      <c r="N53" s="1246">
        <v>51.2</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556</v>
      </c>
      <c r="H55" s="1248"/>
      <c r="I55" s="1243" t="s">
        <v>555</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561</v>
      </c>
      <c r="J57" s="1253"/>
      <c r="K57" s="1244"/>
      <c r="L57" s="1244"/>
      <c r="M57" s="1244"/>
      <c r="N57" s="1246">
        <v>54.2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t="s">
        <v>560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554</v>
      </c>
      <c r="H73" s="1234"/>
      <c r="I73" s="1239" t="s">
        <v>555</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559</v>
      </c>
      <c r="J75" s="1243"/>
      <c r="K75" s="1246">
        <v>5.0999999999999996</v>
      </c>
      <c r="L75" s="1246">
        <v>4.0999999999999996</v>
      </c>
      <c r="M75" s="1246">
        <v>3.9</v>
      </c>
      <c r="N75" s="1246">
        <v>3.8</v>
      </c>
      <c r="O75" s="1246">
        <v>4.4000000000000004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556</v>
      </c>
      <c r="H77" s="1248"/>
      <c r="I77" s="1243" t="s">
        <v>555</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559</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283925</v>
      </c>
      <c r="E3" s="118"/>
      <c r="F3" s="119">
        <v>228305</v>
      </c>
      <c r="G3" s="120"/>
      <c r="H3" s="121"/>
    </row>
    <row r="4" spans="1:8" x14ac:dyDescent="0.15">
      <c r="A4" s="122"/>
      <c r="B4" s="123"/>
      <c r="C4" s="124"/>
      <c r="D4" s="125">
        <v>32010</v>
      </c>
      <c r="E4" s="126"/>
      <c r="F4" s="127">
        <v>86611</v>
      </c>
      <c r="G4" s="128"/>
      <c r="H4" s="129"/>
    </row>
    <row r="5" spans="1:8" x14ac:dyDescent="0.15">
      <c r="A5" s="110" t="s">
        <v>515</v>
      </c>
      <c r="B5" s="115"/>
      <c r="C5" s="116"/>
      <c r="D5" s="117">
        <v>508927</v>
      </c>
      <c r="E5" s="118"/>
      <c r="F5" s="119">
        <v>316331</v>
      </c>
      <c r="G5" s="120"/>
      <c r="H5" s="121"/>
    </row>
    <row r="6" spans="1:8" x14ac:dyDescent="0.15">
      <c r="A6" s="122"/>
      <c r="B6" s="123"/>
      <c r="C6" s="124"/>
      <c r="D6" s="125">
        <v>68211</v>
      </c>
      <c r="E6" s="126"/>
      <c r="F6" s="127">
        <v>106387</v>
      </c>
      <c r="G6" s="128"/>
      <c r="H6" s="129"/>
    </row>
    <row r="7" spans="1:8" x14ac:dyDescent="0.15">
      <c r="A7" s="110" t="s">
        <v>516</v>
      </c>
      <c r="B7" s="115"/>
      <c r="C7" s="116"/>
      <c r="D7" s="117">
        <v>159978</v>
      </c>
      <c r="E7" s="118"/>
      <c r="F7" s="119">
        <v>333013</v>
      </c>
      <c r="G7" s="120"/>
      <c r="H7" s="121"/>
    </row>
    <row r="8" spans="1:8" x14ac:dyDescent="0.15">
      <c r="A8" s="122"/>
      <c r="B8" s="123"/>
      <c r="C8" s="124"/>
      <c r="D8" s="125">
        <v>51616</v>
      </c>
      <c r="E8" s="126"/>
      <c r="F8" s="127">
        <v>126732</v>
      </c>
      <c r="G8" s="128"/>
      <c r="H8" s="129"/>
    </row>
    <row r="9" spans="1:8" x14ac:dyDescent="0.15">
      <c r="A9" s="110" t="s">
        <v>517</v>
      </c>
      <c r="B9" s="115"/>
      <c r="C9" s="116"/>
      <c r="D9" s="117">
        <v>128396</v>
      </c>
      <c r="E9" s="118"/>
      <c r="F9" s="119">
        <v>280458</v>
      </c>
      <c r="G9" s="120"/>
      <c r="H9" s="121"/>
    </row>
    <row r="10" spans="1:8" x14ac:dyDescent="0.15">
      <c r="A10" s="122"/>
      <c r="B10" s="123"/>
      <c r="C10" s="124"/>
      <c r="D10" s="125">
        <v>28034</v>
      </c>
      <c r="E10" s="126"/>
      <c r="F10" s="127">
        <v>127286</v>
      </c>
      <c r="G10" s="128"/>
      <c r="H10" s="129"/>
    </row>
    <row r="11" spans="1:8" x14ac:dyDescent="0.15">
      <c r="A11" s="110" t="s">
        <v>518</v>
      </c>
      <c r="B11" s="115"/>
      <c r="C11" s="116"/>
      <c r="D11" s="117">
        <v>238749</v>
      </c>
      <c r="E11" s="118"/>
      <c r="F11" s="119">
        <v>291945</v>
      </c>
      <c r="G11" s="120"/>
      <c r="H11" s="121"/>
    </row>
    <row r="12" spans="1:8" x14ac:dyDescent="0.15">
      <c r="A12" s="122"/>
      <c r="B12" s="123"/>
      <c r="C12" s="130"/>
      <c r="D12" s="125">
        <v>61470</v>
      </c>
      <c r="E12" s="126"/>
      <c r="F12" s="127">
        <v>127651</v>
      </c>
      <c r="G12" s="128"/>
      <c r="H12" s="129"/>
    </row>
    <row r="13" spans="1:8" x14ac:dyDescent="0.15">
      <c r="A13" s="110"/>
      <c r="B13" s="115"/>
      <c r="C13" s="131"/>
      <c r="D13" s="132">
        <v>263995</v>
      </c>
      <c r="E13" s="133"/>
      <c r="F13" s="134">
        <v>290010</v>
      </c>
      <c r="G13" s="135"/>
      <c r="H13" s="121"/>
    </row>
    <row r="14" spans="1:8" x14ac:dyDescent="0.15">
      <c r="A14" s="122"/>
      <c r="B14" s="123"/>
      <c r="C14" s="124"/>
      <c r="D14" s="125">
        <v>48268</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2.57</v>
      </c>
      <c r="C19" s="136">
        <f>ROUND(VALUE(SUBSTITUTE(実質収支比率等に係る経年分析!G$48,"▲","-")),2)</f>
        <v>2.98</v>
      </c>
      <c r="D19" s="136">
        <f>ROUND(VALUE(SUBSTITUTE(実質収支比率等に係る経年分析!H$48,"▲","-")),2)</f>
        <v>2.56</v>
      </c>
      <c r="E19" s="136">
        <f>ROUND(VALUE(SUBSTITUTE(実質収支比率等に係る経年分析!I$48,"▲","-")),2)</f>
        <v>2.56</v>
      </c>
      <c r="F19" s="136">
        <f>ROUND(VALUE(SUBSTITUTE(実質収支比率等に係る経年分析!J$48,"▲","-")),2)</f>
        <v>2.52</v>
      </c>
    </row>
    <row r="20" spans="1:11" x14ac:dyDescent="0.15">
      <c r="A20" s="136" t="s">
        <v>43</v>
      </c>
      <c r="B20" s="136">
        <f>ROUND(VALUE(SUBSTITUTE(実質収支比率等に係る経年分析!F$47,"▲","-")),2)</f>
        <v>42.84</v>
      </c>
      <c r="C20" s="136">
        <f>ROUND(VALUE(SUBSTITUTE(実質収支比率等に係る経年分析!G$47,"▲","-")),2)</f>
        <v>39.46</v>
      </c>
      <c r="D20" s="136">
        <f>ROUND(VALUE(SUBSTITUTE(実質収支比率等に係る経年分析!H$47,"▲","-")),2)</f>
        <v>40.880000000000003</v>
      </c>
      <c r="E20" s="136">
        <f>ROUND(VALUE(SUBSTITUTE(実質収支比率等に係る経年分析!I$47,"▲","-")),2)</f>
        <v>37.56</v>
      </c>
      <c r="F20" s="136">
        <f>ROUND(VALUE(SUBSTITUTE(実質収支比率等に係る経年分析!J$47,"▲","-")),2)</f>
        <v>32.799999999999997</v>
      </c>
    </row>
    <row r="21" spans="1:11" x14ac:dyDescent="0.15">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-2.99</v>
      </c>
      <c r="D21" s="136">
        <f>IF(ISNUMBER(VALUE(SUBSTITUTE(実質収支比率等に係る経年分析!H$49,"▲","-"))),ROUND(VALUE(SUBSTITUTE(実質収支比率等に係る経年分析!H$49,"▲","-")),2),NA())</f>
        <v>-0.68</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-5.7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2.5099999999999998</v>
      </c>
    </row>
    <row r="36" spans="1:16" x14ac:dyDescent="0.15">
      <c r="A36" s="137" t="str">
        <f>IF(連結実質赤字比率に係る赤字・黒字の構成分析!C$34="",NA(),連結実質赤字比率に係る赤字・黒字の構成分析!C$34)</f>
        <v>国民健康保険病院事業特別会計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314</v>
      </c>
      <c r="E42" s="138"/>
      <c r="F42" s="138"/>
      <c r="G42" s="138">
        <f>'実質公債費比率（分子）の構造'!L$52</f>
        <v>322</v>
      </c>
      <c r="H42" s="138"/>
      <c r="I42" s="138"/>
      <c r="J42" s="138">
        <f>'実質公債費比率（分子）の構造'!M$52</f>
        <v>328</v>
      </c>
      <c r="K42" s="138"/>
      <c r="L42" s="138"/>
      <c r="M42" s="138">
        <f>'実質公債費比率（分子）の構造'!N$52</f>
        <v>342</v>
      </c>
      <c r="N42" s="138"/>
      <c r="O42" s="138"/>
      <c r="P42" s="138">
        <f>'実質公債費比率（分子）の構造'!O$52</f>
        <v>338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10</v>
      </c>
      <c r="F44" s="138"/>
      <c r="G44" s="138"/>
      <c r="H44" s="138">
        <f>'実質公債費比率（分子）の構造'!M$50</f>
        <v>9</v>
      </c>
      <c r="I44" s="138"/>
      <c r="J44" s="138"/>
      <c r="K44" s="138">
        <f>'実質公債費比率（分子）の構造'!N$50</f>
        <v>9</v>
      </c>
      <c r="L44" s="138"/>
      <c r="M44" s="138"/>
      <c r="N44" s="138">
        <f>'実質公債費比率（分子）の構造'!O$50</f>
        <v>9</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x14ac:dyDescent="0.15">
      <c r="A46" s="138" t="s">
        <v>55</v>
      </c>
      <c r="B46" s="138">
        <f>'実質公債費比率（分子）の構造'!K$48</f>
        <v>75</v>
      </c>
      <c r="C46" s="138"/>
      <c r="D46" s="138"/>
      <c r="E46" s="138">
        <f>'実質公債費比率（分子）の構造'!L$48</f>
        <v>71</v>
      </c>
      <c r="F46" s="138"/>
      <c r="G46" s="138"/>
      <c r="H46" s="138">
        <f>'実質公債費比率（分子）の構造'!M$48</f>
        <v>79</v>
      </c>
      <c r="I46" s="138"/>
      <c r="J46" s="138"/>
      <c r="K46" s="138">
        <f>'実質公債費比率（分子）の構造'!N$48</f>
        <v>65</v>
      </c>
      <c r="L46" s="138"/>
      <c r="M46" s="138"/>
      <c r="N46" s="138">
        <f>'実質公債費比率（分子）の構造'!O$48</f>
        <v>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335</v>
      </c>
      <c r="C49" s="138"/>
      <c r="D49" s="138"/>
      <c r="E49" s="138">
        <f>'実質公債費比率（分子）の構造'!L$45</f>
        <v>326</v>
      </c>
      <c r="F49" s="138"/>
      <c r="G49" s="138"/>
      <c r="H49" s="138">
        <f>'実質公債費比率（分子）の構造'!M$45</f>
        <v>349</v>
      </c>
      <c r="I49" s="138"/>
      <c r="J49" s="138"/>
      <c r="K49" s="138">
        <f>'実質公債費比率（分子）の構造'!N$45</f>
        <v>367</v>
      </c>
      <c r="L49" s="138"/>
      <c r="M49" s="138"/>
      <c r="N49" s="138">
        <f>'実質公債費比率（分子）の構造'!O$45</f>
        <v>386</v>
      </c>
      <c r="O49" s="138"/>
      <c r="P49" s="138"/>
    </row>
    <row r="50" spans="1:16" x14ac:dyDescent="0.15">
      <c r="A50" s="138" t="s">
        <v>59</v>
      </c>
      <c r="B50" s="138" t="e">
        <f>NA()</f>
        <v>#N/A</v>
      </c>
      <c r="C50" s="138">
        <f>IF(ISNUMBER('実質公債費比率（分子）の構造'!K$53),'実質公債費比率（分子）の構造'!K$53,NA())</f>
        <v>111</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110</v>
      </c>
      <c r="J50" s="138" t="e">
        <f>NA()</f>
        <v>#N/A</v>
      </c>
      <c r="K50" s="138" t="e">
        <f>NA()</f>
        <v>#N/A</v>
      </c>
      <c r="L50" s="138">
        <f>IF(ISNUMBER('実質公債費比率（分子）の構造'!N$53),'実質公債費比率（分子）の構造'!N$53,NA())</f>
        <v>100</v>
      </c>
      <c r="M50" s="138" t="e">
        <f>NA()</f>
        <v>#N/A</v>
      </c>
      <c r="N50" s="138" t="e">
        <f>NA()</f>
        <v>#N/A</v>
      </c>
      <c r="O50" s="138">
        <f>IF(ISNUMBER('実質公債費比率（分子）の構造'!O$53),'実質公債費比率（分子）の構造'!O$53,NA())</f>
        <v>129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3275</v>
      </c>
      <c r="E56" s="137"/>
      <c r="F56" s="137"/>
      <c r="G56" s="137">
        <f>'将来負担比率（分子）の構造'!J$52</f>
        <v>3224</v>
      </c>
      <c r="H56" s="137"/>
      <c r="I56" s="137"/>
      <c r="J56" s="137">
        <f>'将来負担比率（分子）の構造'!K$52</f>
        <v>3196</v>
      </c>
      <c r="K56" s="137"/>
      <c r="L56" s="137"/>
      <c r="M56" s="137">
        <f>'将来負担比率（分子）の構造'!L$52</f>
        <v>3148</v>
      </c>
      <c r="N56" s="137"/>
      <c r="O56" s="137"/>
      <c r="P56" s="137">
        <f>'将来負担比率（分子）の構造'!M$52</f>
        <v>3475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3791</v>
      </c>
      <c r="E58" s="137"/>
      <c r="F58" s="137"/>
      <c r="G58" s="137">
        <f>'将来負担比率（分子）の構造'!J$50</f>
        <v>4115</v>
      </c>
      <c r="H58" s="137"/>
      <c r="I58" s="137"/>
      <c r="J58" s="137">
        <f>'将来負担比率（分子）の構造'!K$50</f>
        <v>4342</v>
      </c>
      <c r="K58" s="137"/>
      <c r="L58" s="137"/>
      <c r="M58" s="137">
        <f>'将来負担比率（分子）の構造'!L$50</f>
        <v>4687</v>
      </c>
      <c r="N58" s="137"/>
      <c r="O58" s="137"/>
      <c r="P58" s="137">
        <f>'将来負担比率（分子）の構造'!M$50</f>
        <v>4689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965</v>
      </c>
      <c r="C62" s="137"/>
      <c r="D62" s="137"/>
      <c r="E62" s="137">
        <f>'将来負担比率（分子）の構造'!J$45</f>
        <v>935</v>
      </c>
      <c r="F62" s="137"/>
      <c r="G62" s="137"/>
      <c r="H62" s="137">
        <f>'将来負担比率（分子）の構造'!K$45</f>
        <v>957</v>
      </c>
      <c r="I62" s="137"/>
      <c r="J62" s="137"/>
      <c r="K62" s="137">
        <f>'将来負担比率（分子）の構造'!L$45</f>
        <v>1015</v>
      </c>
      <c r="L62" s="137"/>
      <c r="M62" s="137"/>
      <c r="N62" s="137">
        <f>'将来負担比率（分子）の構造'!M$45</f>
        <v>801</v>
      </c>
      <c r="O62" s="137"/>
      <c r="P62" s="137"/>
    </row>
    <row r="63" spans="1:16" x14ac:dyDescent="0.15">
      <c r="A63" s="137" t="s">
        <v>28</v>
      </c>
      <c r="B63" s="137">
        <f>'将来負担比率（分子）の構造'!I$44</f>
        <v>7</v>
      </c>
      <c r="C63" s="137"/>
      <c r="D63" s="137"/>
      <c r="E63" s="137">
        <f>'将来負担比率（分子）の構造'!J$44</f>
        <v>7</v>
      </c>
      <c r="F63" s="137"/>
      <c r="G63" s="137"/>
      <c r="H63" s="137">
        <f>'将来負担比率（分子）の構造'!K$44</f>
        <v>10</v>
      </c>
      <c r="I63" s="137"/>
      <c r="J63" s="137"/>
      <c r="K63" s="137">
        <f>'将来負担比率（分子）の構造'!L$44</f>
        <v>9</v>
      </c>
      <c r="L63" s="137"/>
      <c r="M63" s="137"/>
      <c r="N63" s="137">
        <f>'将来負担比率（分子）の構造'!M$44</f>
        <v>8</v>
      </c>
      <c r="O63" s="137"/>
      <c r="P63" s="137"/>
    </row>
    <row r="64" spans="1:16" x14ac:dyDescent="0.15">
      <c r="A64" s="137" t="s">
        <v>27</v>
      </c>
      <c r="B64" s="137">
        <f>'将来負担比率（分子）の構造'!I$43</f>
        <v>821</v>
      </c>
      <c r="C64" s="137"/>
      <c r="D64" s="137"/>
      <c r="E64" s="137">
        <f>'将来負担比率（分子）の構造'!J$43</f>
        <v>750</v>
      </c>
      <c r="F64" s="137"/>
      <c r="G64" s="137"/>
      <c r="H64" s="137">
        <f>'将来負担比率（分子）の構造'!K$43</f>
        <v>729</v>
      </c>
      <c r="I64" s="137"/>
      <c r="J64" s="137"/>
      <c r="K64" s="137">
        <f>'将来負担比率（分子）の構造'!L$43</f>
        <v>628</v>
      </c>
      <c r="L64" s="137"/>
      <c r="M64" s="137"/>
      <c r="N64" s="137">
        <f>'将来負担比率（分子）の構造'!M$43</f>
        <v>601</v>
      </c>
      <c r="O64" s="137"/>
      <c r="P64" s="137"/>
    </row>
    <row r="65" spans="1:16" x14ac:dyDescent="0.15">
      <c r="A65" s="137" t="s">
        <v>26</v>
      </c>
      <c r="B65" s="137">
        <f>'将来負担比率（分子）の構造'!I$42</f>
        <v>121</v>
      </c>
      <c r="C65" s="137"/>
      <c r="D65" s="137"/>
      <c r="E65" s="137">
        <f>'将来負担比率（分子）の構造'!J$42</f>
        <v>113</v>
      </c>
      <c r="F65" s="137"/>
      <c r="G65" s="137"/>
      <c r="H65" s="137">
        <f>'将来負担比率（分子）の構造'!K$42</f>
        <v>105</v>
      </c>
      <c r="I65" s="137"/>
      <c r="J65" s="137"/>
      <c r="K65" s="137">
        <f>'将来負担比率（分子）の構造'!L$42</f>
        <v>97</v>
      </c>
      <c r="L65" s="137"/>
      <c r="M65" s="137"/>
      <c r="N65" s="137">
        <f>'将来負担比率（分子）の構造'!M$42</f>
        <v>89</v>
      </c>
      <c r="O65" s="137"/>
      <c r="P65" s="137"/>
    </row>
    <row r="66" spans="1:16" x14ac:dyDescent="0.15">
      <c r="A66" s="137" t="s">
        <v>25</v>
      </c>
      <c r="B66" s="137">
        <f>'将来負担比率（分子）の構造'!I$41</f>
        <v>2907</v>
      </c>
      <c r="C66" s="137"/>
      <c r="D66" s="137"/>
      <c r="E66" s="137">
        <f>'将来負担比率（分子）の構造'!J$41</f>
        <v>2873</v>
      </c>
      <c r="F66" s="137"/>
      <c r="G66" s="137"/>
      <c r="H66" s="137">
        <f>'将来負担比率（分子）の構造'!K$41</f>
        <v>2875</v>
      </c>
      <c r="I66" s="137"/>
      <c r="J66" s="137"/>
      <c r="K66" s="137">
        <f>'将来負担比率（分子）の構造'!L$41</f>
        <v>2853</v>
      </c>
      <c r="L66" s="137"/>
      <c r="M66" s="137"/>
      <c r="N66" s="137">
        <f>'将来負担比率（分子）の構造'!M$41</f>
        <v>3206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三戸 康彰</cp:lastModifiedBy>
  <cp:lastPrinted>2018-02-21T06:25:12Z</cp:lastPrinted>
  <dcterms:created xsi:type="dcterms:W3CDTF">2018-01-24T03:14:41Z</dcterms:created>
  <dcterms:modified xsi:type="dcterms:W3CDTF">2018-12-03T23:42:32Z</dcterms:modified>
</cp:coreProperties>
</file>