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ilesv\public\税務財政課\財政係\財政状況資料集\R01・02作成(H30分)\①結合版提出R01.10.25\"/>
    </mc:Choice>
  </mc:AlternateContent>
  <xr:revisionPtr revIDLastSave="0" documentId="13_ncr:1_{E92A2FDC-2487-44E3-9B3A-1DBFBD30556B}" xr6:coauthVersionLast="36" xr6:coauthVersionMax="36" xr10:uidLastSave="{00000000-0000-0000-0000-000000000000}"/>
  <bookViews>
    <workbookView xWindow="0" yWindow="0" windowWidth="20490" windowHeight="7455" tabRatio="7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O34" i="10"/>
  <c r="BW34" i="10"/>
  <c r="BW35" i="10" s="1"/>
  <c r="BW36" i="10" s="1"/>
  <c r="U34" i="10"/>
  <c r="U35" i="10" s="1"/>
  <c r="U36" i="10" s="1"/>
  <c r="U37" i="10" s="1"/>
  <c r="C34" i="10"/>
  <c r="BE34" i="10" l="1"/>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<sst xmlns="http://schemas.openxmlformats.org/spreadsheetml/2006/main" count="1152" uniqueCount="606">
  <si>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</si>
  <si>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</si>
  <si>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</si>
  <si>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</si>
  <si>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</si>
  <si>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</si>
  <si>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</si>
  <si>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</si>
  <si>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</si>
  <si>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</si>
  <si>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</si>
  <si>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</si>
  <si>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</si>
  <si>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</si>
  <si>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</si>
  <si>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</si>
  <si>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</si>
  <si>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</si>
  <si>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</si>
  <si>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</si>
  <si>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</si>
  <si>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</si>
  <si>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</si>
  <si>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</si>
  <si>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</si>
  <si>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</si>
  <si>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</si>
  <si>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</si>
  <si>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</si>
  <si>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</si>
  <si>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</si>
  <si>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</si>
  <si>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</si>
  <si>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</si>
  <si>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</si>
  <si>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</si>
  <si>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</si>
  <si>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</si>
  <si>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</si>
  <si>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</si>
  <si>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</si>
  <si>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</si>
  <si>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</si>
  <si>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</si>
  <si>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</si>
  <si>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</si>
  <si>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</si>
  <si>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</si>
  <si>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</si>
  <si>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</si>
  <si>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</si>
  <si>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</si>
  <si>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</si>
  <si>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</si>
  <si>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</si>
  <si>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</si>
  <si>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</si>
  <si>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</si>
  <si>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</si>
  <si>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</si>
  <si>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</si>
  <si>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</si>
  <si>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</si>
  <si>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</si>
  <si>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</si>
  <si>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</si>
  <si>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</si>
  <si>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</si>
  <si>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</si>
  <si>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</si>
  <si>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</si>
  <si>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</si>
  <si>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</si>
  <si>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</si>
  <si>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</si>
  <si>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</si>
  <si>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</si>
  <si>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</si>
  <si>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</si>
  <si>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</si>
  <si>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</si>
  <si>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</si>
  <si>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</si>
  <si>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</si>
  <si>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</si>
  <si>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</si>
  <si>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</si>
  <si>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</si>
  <si>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</si>
  <si>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</si>
  <si>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</si>
  <si>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</si>
  <si>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</si>
  <si>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</si>
  <si>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</si>
  <si>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</si>
  <si>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</si>
  <si>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</si>
  <si>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厚沢部町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</si>
  <si>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</si>
  <si>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</si>
  <si>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</si>
  <si>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</si>
  <si>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</si>
  <si>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</si>
  <si>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</si>
  <si>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</si>
  <si>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</si>
  <si>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</si>
  <si>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</si>
  <si>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</si>
  <si>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</si>
  <si>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</si>
  <si>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</si>
  <si>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</si>
  <si>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</si>
  <si>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</si>
  <si>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</si>
  <si>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</si>
  <si>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</si>
  <si>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</si>
  <si>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</si>
  <si>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</si>
  <si>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</si>
  <si>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</si>
  <si>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</si>
  <si>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</si>
  <si>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</si>
  <si>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</si>
  <si>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</si>
  <si>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</si>
  <si>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</si>
  <si>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</si>
  <si>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</si>
  <si>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</si>
  <si>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</si>
  <si>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</si>
  <si>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</si>
  <si>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</si>
  <si>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</si>
  <si>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</si>
  <si>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</si>
  <si>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</si>
  <si>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</si>
  <si>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</si>
  <si>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</si>
  <si>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</si>
  <si>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</si>
  <si>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</si>
  <si>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</si>
  <si>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</si>
  <si>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</si>
  <si>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</si>
  <si>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</si>
  <si>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</si>
  <si>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</si>
  <si>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</si>
  <si>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</si>
  <si>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</si>
  <si>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</si>
  <si>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</si>
  <si>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</si>
  <si>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</si>
  <si>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</si>
  <si>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</si>
  <si>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</si>
  <si>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</si>
  <si>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</si>
  <si>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</si>
  <si>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</si>
  <si>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</si>
  <si>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</si>
  <si>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</si>
  <si>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</si>
  <si>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</si>
  <si>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</si>
  <si>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</si>
  <si>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</si>
  <si>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</si>
  <si>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</si>
  <si>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</si>
  <si>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</si>
  <si>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</si>
  <si>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</si>
  <si>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</si>
  <si>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</si>
  <si>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</si>
  <si>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</si>
  <si>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</si>
  <si>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</si>
  <si>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</si>
  <si>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</si>
  <si>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</si>
  <si>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</si>
  <si>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</si>
  <si>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</si>
  <si>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</si>
  <si>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</si>
  <si>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</si>
  <si>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</si>
  <si>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</si>
  <si>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</si>
  <si>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</si>
  <si>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</si>
  <si>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</si>
  <si>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</si>
  <si>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</si>
  <si>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</si>
  <si>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</si>
  <si>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</si>
  <si>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</si>
  <si>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</si>
  <si>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</si>
  <si>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</si>
  <si>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</si>
  <si>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北海道厚沢部町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</si>
  <si>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</si>
  <si>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</si>
  <si>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</si>
  <si>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</si>
  <si>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</si>
  <si>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</si>
  <si>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</si>
  <si>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</si>
  <si>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</si>
  <si>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</si>
  <si>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</si>
  <si>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</si>
  <si>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</si>
  <si>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</si>
  <si>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</si>
  <si>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</si>
  <si>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</si>
  <si>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</si>
  <si>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</si>
  <si>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</si>
  <si>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</si>
  <si>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</si>
  <si>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</si>
  <si>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</si>
  <si>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</si>
  <si>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</si>
  <si>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</si>
  <si>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</si>
  <si>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</si>
  <si>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</si>
  <si>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</si>
  <si>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</si>
  <si>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</si>
  <si>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</si>
  <si>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</si>
  <si>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</si>
  <si>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</si>
  <si>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</si>
  <si>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</si>
  <si>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</si>
  <si>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</si>
  <si>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</si>
  <si>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</si>
  <si>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</si>
  <si>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</si>
  <si>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</si>
  <si>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</si>
  <si>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</si>
  <si>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</si>
  <si>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</si>
  <si>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</si>
  <si>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</si>
  <si>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</si>
  <si>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</si>
  <si>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</si>
  <si>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</si>
  <si>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</si>
  <si>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</si>
  <si>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</si>
  <si>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</si>
  <si>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</si>
  <si>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</si>
  <si>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</si>
  <si>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</si>
  <si>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</si>
  <si>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</si>
  <si>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</si>
  <si>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</si>
  <si>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</si>
  <si>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</si>
  <si>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</si>
  <si>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</si>
  <si>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</si>
  <si>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</si>
  <si>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</si>
  <si>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</si>
  <si>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</si>
  <si>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</si>
  <si>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</si>
  <si>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</si>
  <si>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</si>
  <si>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</si>
  <si>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</si>
  <si>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</si>
  <si>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</si>
  <si>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</si>
  <si>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</si>
  <si>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</si>
  <si>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</si>
  <si>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</si>
  <si>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</si>
  <si>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</si>
  <si>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</si>
  <si>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</si>
  <si>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</si>
  <si>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</si>
  <si>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</si>
  <si>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</si>
  <si>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</si>
  <si>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</si>
  <si>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</si>
  <si>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</si>
  <si>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</si>
  <si>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</si>
  <si>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</si>
  <si>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</si>
  <si>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</si>
  <si>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</si>
  <si>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</si>
  <si>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</si>
  <si>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</si>
  <si>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</si>
  <si>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</si>
  <si>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</si>
  <si>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</si>
  <si>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</si>
  <si>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</si>
  <si>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</si>
  <si>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</si>
  <si>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</si>
  <si>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</si>
  <si>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</si>
  <si>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</si>
  <si>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</si>
  <si>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</si>
  <si>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</si>
  <si>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</si>
  <si>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</si>
  <si>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</si>
  <si>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</si>
  <si>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</si>
  <si>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</si>
  <si>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</si>
  <si>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</si>
  <si>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</si>
  <si>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</si>
  <si>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</si>
  <si>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</si>
  <si>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</si>
  <si>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</si>
  <si>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</si>
  <si>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</si>
  <si>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</si>
  <si>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</si>
  <si>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</si>
  <si>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</si>
  <si>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</si>
  <si>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</si>
  <si>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</si>
  <si>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</si>
  <si>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</si>
  <si>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北海道厚沢部町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</si>
  <si>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</si>
  <si>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</si>
  <si>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</si>
  <si>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</si>
  <si>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</si>
  <si>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</si>
  <si>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</si>
  <si>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</si>
  <si>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</si>
  <si>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</si>
  <si>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</si>
  <si>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</si>
  <si>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</si>
  <si>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</si>
  <si>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</si>
  <si>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</si>
  <si>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</si>
  <si>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</si>
  <si>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</si>
  <si>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</si>
  <si>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</si>
  <si>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</si>
  <si>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</si>
  <si>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</si>
  <si>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</si>
  <si>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</si>
  <si>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</si>
  <si>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</si>
  <si>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</si>
  <si>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</si>
  <si>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</si>
  <si>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</si>
  <si>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</si>
  <si>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</si>
  <si>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</si>
  <si>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</si>
  <si>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</si>
  <si>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国民健康保険病院事業特別会計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</si>
  <si>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</si>
  <si>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</si>
  <si>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</si>
  <si>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</si>
  <si>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</si>
  <si>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</si>
  <si>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</si>
  <si>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</si>
  <si>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</si>
  <si>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</si>
  <si>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</si>
  <si>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</si>
  <si>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</si>
  <si>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</si>
  <si>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</si>
  <si>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</si>
  <si>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</si>
  <si>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</si>
  <si>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</si>
  <si>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</si>
  <si>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</si>
  <si>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</si>
  <si>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</si>
  <si>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</si>
  <si>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</si>
  <si>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</si>
  <si>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</si>
  <si>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</si>
  <si>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</si>
  <si>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</si>
  <si>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</si>
  <si>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</si>
  <si>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</si>
  <si>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</si>
  <si>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</si>
  <si>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</si>
  <si>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</si>
  <si>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</si>
  <si>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</si>
  <si>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</si>
  <si>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</si>
  <si>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</si>
  <si>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</si>
  <si>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</si>
  <si>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</si>
  <si>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</si>
  <si>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</si>
  <si>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</si>
  <si>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</si>
  <si>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</si>
  <si>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</si>
  <si>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</si>
  <si>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</si>
  <si>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</si>
  <si>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</si>
  <si>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</si>
  <si>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</si>
  <si>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</si>
  <si>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</si>
  <si>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</si>
  <si>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</si>
  <si>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</si>
  <si>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</si>
  <si>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</si>
  <si>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</si>
  <si>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</si>
  <si>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介護保険事業特別会計（保険事業勘定）</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</si>
  <si>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</si>
  <si>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</si>
  <si>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</si>
  <si>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</si>
  <si>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</si>
  <si>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</si>
  <si>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</si>
  <si>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</si>
  <si>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</si>
  <si>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</si>
  <si>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</si>
  <si>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</si>
  <si>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</si>
  <si>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</si>
  <si>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</si>
  <si>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</si>
  <si>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</si>
  <si>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</si>
  <si>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</si>
  <si>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</si>
  <si>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</si>
  <si>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</si>
  <si>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</si>
  <si>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</si>
  <si>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</si>
  <si>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</si>
  <si>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</si>
  <si>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</si>
  <si>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</si>
  <si>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</si>
  <si>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</si>
  <si>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</si>
  <si>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</si>
  <si>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</si>
  <si>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</si>
  <si>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</si>
  <si>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</si>
  <si>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</si>
  <si>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</si>
  <si>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</si>
  <si>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</si>
  <si>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</si>
  <si>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</si>
  <si>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</si>
  <si>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</si>
  <si>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</si>
  <si>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</si>
  <si>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</si>
  <si>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</si>
  <si>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</si>
  <si>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</si>
  <si>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</si>
  <si>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</si>
  <si>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</si>
  <si>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</si>
  <si>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</si>
  <si>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</si>
  <si>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</si>
  <si>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</si>
  <si>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</si>
  <si>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</si>
  <si>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</si>
  <si>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</si>
  <si>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</si>
  <si>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</si>
  <si>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</si>
  <si>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</si>
  <si>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</si>
  <si>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</si>
  <si>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</si>
  <si>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</si>
  <si>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</si>
  <si>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</si>
  <si>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</si>
  <si>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</si>
  <si>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</si>
  <si>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</si>
  <si>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</si>
  <si>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</si>
  <si>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</si>
  <si>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</si>
  <si>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</si>
  <si>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</si>
  <si>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</si>
  <si>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</si>
  <si>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</si>
  <si>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</si>
  <si>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</si>
  <si>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</si>
  <si>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</si>
  <si>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</si>
  <si>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0.68</t>
  </si>
  <si>
    <t>▲ 2.02</t>
  </si>
  <si>
    <t>▲ 5.70</t>
  </si>
  <si>
    <t>▲ 2.97</t>
  </si>
  <si>
    <t>▲ 4.83</t>
  </si>
  <si>
    <t>国民健康保険病院事業特別会計</t>
  </si>
  <si>
    <t>一般会計</t>
  </si>
  <si>
    <t>介護保険事業特別会計（保険事業勘定）</t>
  </si>
  <si>
    <t>国民健康保険事業特別会計</t>
  </si>
  <si>
    <t>簡易水道事業特別会計</t>
  </si>
  <si>
    <t>後期高齢者医療特別会計</t>
  </si>
  <si>
    <t>農業集落排水事業特別会計</t>
  </si>
  <si>
    <t>介護保険事業特別会計（サービス事業勘定）</t>
  </si>
  <si>
    <t>その他会計（赤字）</t>
  </si>
  <si>
    <t>その他会計（黒字）</t>
  </si>
  <si>
    <t>H25末</t>
    <phoneticPr fontId="5"/>
  </si>
  <si>
    <t>H26末</t>
    <phoneticPr fontId="5"/>
  </si>
  <si>
    <t>H27末</t>
    <phoneticPr fontId="5"/>
  </si>
  <si>
    <t>H28末</t>
    <phoneticPr fontId="5"/>
  </si>
  <si>
    <t>H29末</t>
    <phoneticPr fontId="5"/>
  </si>
  <si>
    <t>南部檜山衛生処理組合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</si>
  <si>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</si>
  <si>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</si>
  <si>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厚沢部町農業振興公社</t>
    <rPh sb="0" eb="4">
      <t>アッサブチョウ</t>
    </rPh>
    <rPh sb="4" eb="6">
      <t>ノウギョウ</t>
    </rPh>
    <rPh sb="6" eb="8">
      <t>シンコウ</t>
    </rPh>
    <rPh sb="8" eb="10">
      <t>コウシャ</t>
    </rPh>
    <phoneticPr fontId="2"/>
  </si>
  <si>
    <t>素敵な過疎づくり</t>
    <rPh sb="0" eb="2">
      <t>ステキ</t>
    </rPh>
    <rPh sb="3" eb="5">
      <t>カソ</t>
    </rPh>
    <phoneticPr fontId="2"/>
  </si>
  <si>
    <t>公共施設整備基金</t>
  </si>
  <si>
    <t>ふるさとづくり基金</t>
  </si>
  <si>
    <t>敬老福祉年金基金</t>
  </si>
  <si>
    <t>地域福祉基金</t>
  </si>
  <si>
    <t>中小企業振興基金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</si>
  <si>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</si>
  <si>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</si>
  <si>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</si>
  <si>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固定資産台帳整備中</t>
    <rPh sb="0" eb="2">
      <t>コテイ</t>
    </rPh>
    <rPh sb="2" eb="4">
      <t>シサン</t>
    </rPh>
    <rPh sb="4" eb="6">
      <t>ダイチョウ</t>
    </rPh>
    <rPh sb="6" eb="9">
      <t>セイビチュウ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</si>
  <si>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</si>
  <si>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</si>
  <si>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</si>
  <si>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</si>
  <si>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</si>
  <si>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</si>
  <si>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を充当可能財源が上回っており将来負担は発生しておらず、実質公債費比率については過去からの起債制限（実質公債費比率10％以下）により、類似団体平均より低い水準にある。今後も起債及び職員数の適正管理により将来負担の無い状況を継続し、引き続き水準を抑制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</si>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</sst>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B8546D-A6EE-4749-9EE8-0D95BE5439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991E-4CFF-AE07-90E1AF9502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159978</c:v>
                </c:pt>
                <c:pt idx="1">
                  <c:v>128396</c:v>
                </c:pt>
                <c:pt idx="2">
                  <c:v>238749</c:v>
                </c:pt>
                <c:pt idx="3">
                  <c:v>275862</c:v>
                </c:pt>
                <c:pt idx="4">
                  <c:v>271839</c:v>
                </c:pt>
              </c:numCache>
            </c:numRef>
          </c:val>
          <c:smooth val="0"/>
          <c:extLst>
            <c:ext xmlns:c16="http://schemas.microsoft.com/office/drawing/2014/chart" uri="{C3380CC4-5D6E-409C-BE32-E72D297353CC}">
              <c16:uniqueId val="{00000001-991E-4CFF-AE07-90E1AF9502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2.56</c:v>
                </c:pt>
                <c:pt idx="1">
                  <c:v>2.56</c:v>
                </c:pt>
                <c:pt idx="2">
                  <c:v>2.52</c:v>
                </c:pt>
                <c:pt idx="3">
                  <c:v>3.09</c:v>
                </c:pt>
                <c:pt idx="4">
                  <c:v>3.01</c:v>
                </c:pt>
              </c:numCache>
            </c:numRef>
          </c:val>
          <c:extLst>
            <c:ext xmlns:c16="http://schemas.microsoft.com/office/drawing/2014/chart" uri="{C3380CC4-5D6E-409C-BE32-E72D297353CC}">
              <c16:uniqueId val="{00000000-44DC-42B4-90DE-2EE21DD91A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40.880000000000003</c:v>
                </c:pt>
                <c:pt idx="1">
                  <c:v>37.56</c:v>
                </c:pt>
                <c:pt idx="2">
                  <c:v>32.799999999999997</c:v>
                </c:pt>
                <c:pt idx="3">
                  <c:v>29.85</c:v>
                </c:pt>
                <c:pt idx="4">
                  <c:v>25.85</c:v>
                </c:pt>
              </c:numCache>
            </c:numRef>
          </c:val>
          <c:extLst>
            <c:ext xmlns:c16="http://schemas.microsoft.com/office/drawing/2014/chart" uri="{C3380CC4-5D6E-409C-BE32-E72D297353CC}">
              <c16:uniqueId val="{00000001-44DC-42B4-90DE-2EE21DD91A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-0.68</c:v>
                </c:pt>
                <c:pt idx="1">
                  <c:v>-2.02</c:v>
                </c:pt>
                <c:pt idx="2">
                  <c:v>-5.7</c:v>
                </c:pt>
                <c:pt idx="3">
                  <c:v>-2.97</c:v>
                </c:pt>
                <c:pt idx="4">
                  <c:v>-4.83</c:v>
                </c:pt>
              </c:numCache>
            </c:numRef>
          </c:val>
          <c:smooth val="0"/>
          <c:extLst>
            <c:ext xmlns:c16="http://schemas.microsoft.com/office/drawing/2014/chart" uri="{C3380CC4-5D6E-409C-BE32-E72D297353CC}">
              <c16:uniqueId val="{00000002-44DC-42B4-90DE-2EE21DD91A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BE-4F24-9973-09ACA2EC16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BE-4F24-9973-09ACA2EC1618}"/>
            </c:ext>
          </c:extLst>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ABE-4F24-9973-09ACA2EC161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0.03</c:v>
                </c:pt>
                <c:pt idx="6">
                  <c:v>#N/A</c:v>
                </c:pt>
                <c:pt idx="7">
                  <c:v>0.02</c:v>
                </c:pt>
                <c:pt idx="8">
                  <c:v>#N/A</c:v>
                </c:pt>
                <c:pt idx="9">
                  <c:v>0.01</c:v>
                </c:pt>
              </c:numCache>
            </c:numRef>
          </c:val>
          <c:extLst>
            <c:ext xmlns:c16="http://schemas.microsoft.com/office/drawing/2014/chart" uri="{C3380CC4-5D6E-409C-BE32-E72D297353CC}">
              <c16:uniqueId val="{00000003-CABE-4F24-9973-09ACA2EC161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CABE-4F24-9973-09ACA2EC161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0.08</c:v>
                </c:pt>
                <c:pt idx="4">
                  <c:v>#N/A</c:v>
                </c:pt>
                <c:pt idx="5">
                  <c:v>0.13</c:v>
                </c:pt>
                <c:pt idx="6">
                  <c:v>#N/A</c:v>
                </c:pt>
                <c:pt idx="7">
                  <c:v>0.11</c:v>
                </c:pt>
                <c:pt idx="8">
                  <c:v>#N/A</c:v>
                </c:pt>
                <c:pt idx="9">
                  <c:v>0.1</c:v>
                </c:pt>
              </c:numCache>
            </c:numRef>
          </c:val>
          <c:extLst>
            <c:ext xmlns:c16="http://schemas.microsoft.com/office/drawing/2014/chart" uri="{C3380CC4-5D6E-409C-BE32-E72D297353CC}">
              <c16:uniqueId val="{00000005-CABE-4F24-9973-09ACA2EC161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0.81</c:v>
                </c:pt>
                <c:pt idx="4">
                  <c:v>#N/A</c:v>
                </c:pt>
                <c:pt idx="5">
                  <c:v>1.2</c:v>
                </c:pt>
                <c:pt idx="6">
                  <c:v>#N/A</c:v>
                </c:pt>
                <c:pt idx="7">
                  <c:v>0.45</c:v>
                </c:pt>
                <c:pt idx="8">
                  <c:v>#N/A</c:v>
                </c:pt>
                <c:pt idx="9">
                  <c:v>0.34</c:v>
                </c:pt>
              </c:numCache>
            </c:numRef>
          </c:val>
          <c:extLst>
            <c:ext xmlns:c16="http://schemas.microsoft.com/office/drawing/2014/chart" uri="{C3380CC4-5D6E-409C-BE32-E72D297353CC}">
              <c16:uniqueId val="{00000006-CABE-4F24-9973-09ACA2EC1618}"/>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0.36</c:v>
                </c:pt>
                <c:pt idx="4">
                  <c:v>#N/A</c:v>
                </c:pt>
                <c:pt idx="5">
                  <c:v>0.19</c:v>
                </c:pt>
                <c:pt idx="6">
                  <c:v>#N/A</c:v>
                </c:pt>
                <c:pt idx="7">
                  <c:v>0.26</c:v>
                </c:pt>
                <c:pt idx="8">
                  <c:v>#N/A</c:v>
                </c:pt>
                <c:pt idx="9">
                  <c:v>0.47</c:v>
                </c:pt>
              </c:numCache>
            </c:numRef>
          </c:val>
          <c:extLst>
            <c:ext xmlns:c16="http://schemas.microsoft.com/office/drawing/2014/chart" uri="{C3380CC4-5D6E-409C-BE32-E72D297353CC}">
              <c16:uniqueId val="{00000007-CABE-4F24-9973-09ACA2EC16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2.56</c:v>
                </c:pt>
                <c:pt idx="2">
                  <c:v>#N/A</c:v>
                </c:pt>
                <c:pt idx="3">
                  <c:v>2.56</c:v>
                </c:pt>
                <c:pt idx="4">
                  <c:v>#N/A</c:v>
                </c:pt>
                <c:pt idx="5">
                  <c:v>2.5099999999999998</c:v>
                </c:pt>
                <c:pt idx="6">
                  <c:v>#N/A</c:v>
                </c:pt>
                <c:pt idx="7">
                  <c:v>3.09</c:v>
                </c:pt>
                <c:pt idx="8">
                  <c:v>#N/A</c:v>
                </c:pt>
                <c:pt idx="9">
                  <c:v>3.01</c:v>
                </c:pt>
              </c:numCache>
            </c:numRef>
          </c:val>
          <c:extLst>
            <c:ext xmlns:c16="http://schemas.microsoft.com/office/drawing/2014/chart" uri="{C3380CC4-5D6E-409C-BE32-E72D297353CC}">
              <c16:uniqueId val="{00000008-CABE-4F24-9973-09ACA2EC1618}"/>
            </c:ext>
          </c:extLst>
        </c:ser>
        <c:ser>
          <c:idx val="9"/>
          <c:order val="9"/>
          <c:tx>
            <c:strRef>
              <c:f>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4.99</c:v>
                </c:pt>
                <c:pt idx="2">
                  <c:v>#N/A</c:v>
                </c:pt>
                <c:pt idx="3">
                  <c:v>4.95</c:v>
                </c:pt>
                <c:pt idx="4">
                  <c:v>#N/A</c:v>
                </c:pt>
                <c:pt idx="5">
                  <c:v>5.65</c:v>
                </c:pt>
                <c:pt idx="6">
                  <c:v>#N/A</c:v>
                </c:pt>
                <c:pt idx="7">
                  <c:v>5.43</c:v>
                </c:pt>
                <c:pt idx="8">
                  <c:v>#N/A</c:v>
                </c:pt>
                <c:pt idx="9">
                  <c:v>5.8</c:v>
                </c:pt>
              </c:numCache>
            </c:numRef>
          </c:val>
          <c:extLst>
            <c:ext xmlns:c16="http://schemas.microsoft.com/office/drawing/2014/chart" uri="{C3380CC4-5D6E-409C-BE32-E72D297353CC}">
              <c16:uniqueId val="{00000009-CABE-4F24-9973-09ACA2EC16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328</c:v>
                </c:pt>
                <c:pt idx="5">
                  <c:v>342</c:v>
                </c:pt>
                <c:pt idx="8">
                  <c:v>338</c:v>
                </c:pt>
                <c:pt idx="11">
                  <c:v>362</c:v>
                </c:pt>
                <c:pt idx="14">
                  <c:v>360</c:v>
                </c:pt>
              </c:numCache>
            </c:numRef>
          </c:val>
          <c:extLst>
            <c:ext xmlns:c16="http://schemas.microsoft.com/office/drawing/2014/chart" uri="{C3380CC4-5D6E-409C-BE32-E72D297353CC}">
              <c16:uniqueId val="{00000000-033D-40D2-A264-936604788E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3D-40D2-A264-936604788E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033D-40D2-A264-936604788E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2</c:v>
                </c:pt>
                <c:pt idx="12">
                  <c:v>1</c:v>
                </c:pt>
              </c:numCache>
            </c:numRef>
          </c:val>
          <c:extLst>
            <c:ext xmlns:c16="http://schemas.microsoft.com/office/drawing/2014/chart" uri="{C3380CC4-5D6E-409C-BE32-E72D297353CC}">
              <c16:uniqueId val="{00000003-033D-40D2-A264-936604788E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79</c:v>
                </c:pt>
                <c:pt idx="3">
                  <c:v>65</c:v>
                </c:pt>
                <c:pt idx="6">
                  <c:v>71</c:v>
                </c:pt>
                <c:pt idx="9">
                  <c:v>52</c:v>
                </c:pt>
                <c:pt idx="12">
                  <c:v>48</c:v>
                </c:pt>
              </c:numCache>
            </c:numRef>
          </c:val>
          <c:extLst>
            <c:ext xmlns:c16="http://schemas.microsoft.com/office/drawing/2014/chart" uri="{C3380CC4-5D6E-409C-BE32-E72D297353CC}">
              <c16:uniqueId val="{00000004-033D-40D2-A264-936604788E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3D-40D2-A264-936604788E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3D-40D2-A264-936604788E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349</c:v>
                </c:pt>
                <c:pt idx="3">
                  <c:v>367</c:v>
                </c:pt>
                <c:pt idx="6">
                  <c:v>386</c:v>
                </c:pt>
                <c:pt idx="9">
                  <c:v>427</c:v>
                </c:pt>
                <c:pt idx="12">
                  <c:v>433</c:v>
                </c:pt>
              </c:numCache>
            </c:numRef>
          </c:val>
          <c:extLst>
            <c:ext xmlns:c16="http://schemas.microsoft.com/office/drawing/2014/chart" uri="{C3380CC4-5D6E-409C-BE32-E72D297353CC}">
              <c16:uniqueId val="{00000007-033D-40D2-A264-936604788E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110</c:v>
                </c:pt>
                <c:pt idx="2">
                  <c:v>#N/A</c:v>
                </c:pt>
                <c:pt idx="3">
                  <c:v>#N/A</c:v>
                </c:pt>
                <c:pt idx="4">
                  <c:v>100</c:v>
                </c:pt>
                <c:pt idx="5">
                  <c:v>#N/A</c:v>
                </c:pt>
                <c:pt idx="6">
                  <c:v>#N/A</c:v>
                </c:pt>
                <c:pt idx="7">
                  <c:v>129</c:v>
                </c:pt>
                <c:pt idx="8">
                  <c:v>#N/A</c:v>
                </c:pt>
                <c:pt idx="9">
                  <c:v>#N/A</c:v>
                </c:pt>
                <c:pt idx="10">
                  <c:v>128</c:v>
                </c:pt>
                <c:pt idx="11">
                  <c:v>#N/A</c:v>
                </c:pt>
                <c:pt idx="12">
                  <c:v>#N/A</c:v>
                </c:pt>
                <c:pt idx="13">
                  <c:v>131</c:v>
                </c:pt>
                <c:pt idx="14">
                  <c:v>#N/A</c:v>
                </c:pt>
              </c:numCache>
            </c:numRef>
          </c:val>
          <c:smooth val="0"/>
          <c:extLst>
            <c:ext xmlns:c16="http://schemas.microsoft.com/office/drawing/2014/chart" uri="{C3380CC4-5D6E-409C-BE32-E72D297353CC}">
              <c16:uniqueId val="{00000008-033D-40D2-A264-936604788E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3196</c:v>
                </c:pt>
                <c:pt idx="5">
                  <c:v>3148</c:v>
                </c:pt>
                <c:pt idx="8">
                  <c:v>3475</c:v>
                </c:pt>
                <c:pt idx="11">
                  <c:v>3401</c:v>
                </c:pt>
                <c:pt idx="14">
                  <c:v>3773</c:v>
                </c:pt>
              </c:numCache>
            </c:numRef>
          </c:val>
          <c:extLst>
            <c:ext xmlns:c16="http://schemas.microsoft.com/office/drawing/2014/chart" uri="{C3380CC4-5D6E-409C-BE32-E72D297353CC}">
              <c16:uniqueId val="{00000000-87B0-450E-B688-FE4640C8A4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7B0-450E-B688-FE4640C8A4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4342</c:v>
                </c:pt>
                <c:pt idx="5">
                  <c:v>4687</c:v>
                </c:pt>
                <c:pt idx="8">
                  <c:v>4689</c:v>
                </c:pt>
                <c:pt idx="11">
                  <c:v>4885</c:v>
                </c:pt>
                <c:pt idx="14">
                  <c:v>5037</c:v>
                </c:pt>
              </c:numCache>
            </c:numRef>
          </c:val>
          <c:extLst>
            <c:ext xmlns:c16="http://schemas.microsoft.com/office/drawing/2014/chart" uri="{C3380CC4-5D6E-409C-BE32-E72D297353CC}">
              <c16:uniqueId val="{00000002-87B0-450E-B688-FE4640C8A4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B0-450E-B688-FE4640C8A4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B0-450E-B688-FE4640C8A4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B0-450E-B688-FE4640C8A4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957</c:v>
                </c:pt>
                <c:pt idx="3">
                  <c:v>1015</c:v>
                </c:pt>
                <c:pt idx="6">
                  <c:v>801</c:v>
                </c:pt>
                <c:pt idx="9">
                  <c:v>765</c:v>
                </c:pt>
                <c:pt idx="12">
                  <c:v>752</c:v>
                </c:pt>
              </c:numCache>
            </c:numRef>
          </c:val>
          <c:extLst>
            <c:ext xmlns:c16="http://schemas.microsoft.com/office/drawing/2014/chart" uri="{C3380CC4-5D6E-409C-BE32-E72D297353CC}">
              <c16:uniqueId val="{00000006-87B0-450E-B688-FE4640C8A4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c:v>
                </c:pt>
                <c:pt idx="3">
                  <c:v>9</c:v>
                </c:pt>
                <c:pt idx="6">
                  <c:v>8</c:v>
                </c:pt>
                <c:pt idx="9">
                  <c:v>7</c:v>
                </c:pt>
                <c:pt idx="12">
                  <c:v>6</c:v>
                </c:pt>
              </c:numCache>
            </c:numRef>
          </c:val>
          <c:extLst>
            <c:ext xmlns:c16="http://schemas.microsoft.com/office/drawing/2014/chart" uri="{C3380CC4-5D6E-409C-BE32-E72D297353CC}">
              <c16:uniqueId val="{00000007-87B0-450E-B688-FE4640C8A4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729</c:v>
                </c:pt>
                <c:pt idx="3">
                  <c:v>628</c:v>
                </c:pt>
                <c:pt idx="6">
                  <c:v>601</c:v>
                </c:pt>
                <c:pt idx="9">
                  <c:v>573</c:v>
                </c:pt>
                <c:pt idx="12">
                  <c:v>564</c:v>
                </c:pt>
              </c:numCache>
            </c:numRef>
          </c:val>
          <c:extLst>
            <c:ext xmlns:c16="http://schemas.microsoft.com/office/drawing/2014/chart" uri="{C3380CC4-5D6E-409C-BE32-E72D297353CC}">
              <c16:uniqueId val="{00000008-87B0-450E-B688-FE4640C8A4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105</c:v>
                </c:pt>
                <c:pt idx="3">
                  <c:v>97</c:v>
                </c:pt>
                <c:pt idx="6">
                  <c:v>89</c:v>
                </c:pt>
                <c:pt idx="9">
                  <c:v>81</c:v>
                </c:pt>
                <c:pt idx="12">
                  <c:v>73</c:v>
                </c:pt>
              </c:numCache>
            </c:numRef>
          </c:val>
          <c:extLst>
            <c:ext xmlns:c16="http://schemas.microsoft.com/office/drawing/2014/chart" uri="{C3380CC4-5D6E-409C-BE32-E72D297353CC}">
              <c16:uniqueId val="{00000009-87B0-450E-B688-FE4640C8A4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2875</c:v>
                </c:pt>
                <c:pt idx="3">
                  <c:v>2853</c:v>
                </c:pt>
                <c:pt idx="6">
                  <c:v>3206</c:v>
                </c:pt>
                <c:pt idx="9">
                  <c:v>3244</c:v>
                </c:pt>
                <c:pt idx="12">
                  <c:v>3778</c:v>
                </c:pt>
              </c:numCache>
            </c:numRef>
          </c:val>
          <c:extLst>
            <c:ext xmlns:c16="http://schemas.microsoft.com/office/drawing/2014/chart" uri="{C3380CC4-5D6E-409C-BE32-E72D297353CC}">
              <c16:uniqueId val="{0000000A-87B0-450E-B688-FE4640C8A4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B0-450E-B688-FE4640C8A4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939</c:v>
                </c:pt>
                <c:pt idx="1">
                  <c:v>840</c:v>
                </c:pt>
                <c:pt idx="2">
                  <c:v>711</c:v>
                </c:pt>
              </c:numCache>
            </c:numRef>
          </c:val>
          <c:extLst>
            <c:ext xmlns:c16="http://schemas.microsoft.com/office/drawing/2014/chart" uri="{C3380CC4-5D6E-409C-BE32-E72D297353CC}">
              <c16:uniqueId val="{00000000-8956-4694-9AA0-00DC2CA616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391</c:v>
                </c:pt>
                <c:pt idx="1">
                  <c:v>574</c:v>
                </c:pt>
                <c:pt idx="2">
                  <c:v>718</c:v>
                </c:pt>
              </c:numCache>
            </c:numRef>
          </c:val>
          <c:extLst>
            <c:ext xmlns:c16="http://schemas.microsoft.com/office/drawing/2014/chart" uri="{C3380CC4-5D6E-409C-BE32-E72D297353CC}">
              <c16:uniqueId val="{00000001-8956-4694-9AA0-00DC2CA616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3341</c:v>
                </c:pt>
                <c:pt idx="1">
                  <c:v>3453</c:v>
                </c:pt>
                <c:pt idx="2">
                  <c:v>3587</c:v>
                </c:pt>
              </c:numCache>
            </c:numRef>
          </c:val>
          <c:extLst>
            <c:ext xmlns:c16="http://schemas.microsoft.com/office/drawing/2014/chart" uri="{C3380CC4-5D6E-409C-BE32-E72D297353CC}">
              <c16:uniqueId val="{00000002-8956-4694-9AA0-00DC2CA616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{16B17C79-C188-4170-917A-A1E6A28C8EA7}</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8BD-4C20-9E55-2B79016835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{B855FDBE-ABD2-46CF-9975-E679BB254F1B}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BD-4C20-9E55-2B79016835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{E3464D5B-FFAD-4E41-8922-4C6E9BFB6477}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BD-4C20-9E55-2B79016835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{3A1DF285-EEA2-4C0B-9AAA-E8F027EEDC0F}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BD-4C20-9E55-2B79016835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{E8BEF3E0-C297-4CBE-A6B1-9CD53B89400E}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BD-4C20-9E55-2B79016835D3}"/>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{7AABEDCD-8BC4-4A91-8187-4F6C0B0FE171}</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8BD-4C20-9E55-2B79016835D3}"/>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{50772AAF-2EFD-413A-AD9B-498322EC1D2F}</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8BD-4C20-9E55-2B79016835D3}"/>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{D3C26FCF-84F1-4391-8A5A-27D73279ABF5}</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8BD-4C20-9E55-2B79016835D3}"/>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{7A93E735-970D-4551-A64D-DC6CF4284996}</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8BD-4C20-9E55-2B79016835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51.2</c:v>
                </c:pt>
                <c:pt idx="16">
                  <c:v>59</c:v>
                </c:pt>
                <c:pt idx="24">
                  <c:v>59</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88BD-4C20-9E55-2B79016835D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{7AC113A2-F723-43A8-9DFA-07E03B246032}</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8BD-4C20-9E55-2B79016835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{F85EC586-54B2-4EDC-A89F-72EAEB268946}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BD-4C20-9E55-2B79016835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{FFE5C8F5-72BC-4546-A228-4B74CC953D6A}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BD-4C20-9E55-2B79016835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{99C34000-3229-4210-9898-AA7163758984}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BD-4C20-9E55-2B79016835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{1CBA858A-D2B0-4175-8CE1-5C7150B10FFA}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BD-4C20-9E55-2B79016835D3}"/>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{B4337CDD-8194-462B-8529-B5E96E464F69}</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8BD-4C20-9E55-2B79016835D3}"/>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{A30A6C81-094C-4E3B-A401-B193600EC670}</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8BD-4C20-9E55-2B79016835D3}"/>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{67B6E8FA-E944-4325-9562-8F772A9C22E4}</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8BD-4C20-9E55-2B79016835D3}"/>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{2AD99493-8356-4EB5-8106-5A603BF5F586}</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8BD-4C20-9E55-2B79016835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54.2</c:v>
                </c:pt>
                <c:pt idx="16">
                  <c:v>56.3</c:v>
                </c:pt>
                <c:pt idx="24">
                  <c:v>57.6</c:v>
                </c:pt>
              </c:numCache>
            </c:numRef>
          </c:xVal>
          <c:yVal>
            <c:numRef>
              <c:f>[1]公会計指標分析・財政指標組合せ分析表!$BP$55:$DC$55</c:f>
              <c:numCache>
                <c:formatCode>General</c:formatCode>
                <c:ptCount val="40"/>
                <c:pt idx="8">
                  <c:v>0</c:v>
                </c:pt>
                <c:pt idx="16">
                  <c:v>0</c:v>
                </c:pt>
                <c:pt idx="24">
                  <c:v>0</c:v>
                </c:pt>
              </c:numCache>
            </c:numRef>
          </c:yVal>
          <c:smooth val="0"/>
          <c:extLst>
            <c:ext xmlns:c16="http://schemas.microsoft.com/office/drawing/2014/chart" uri="{C3380CC4-5D6E-409C-BE32-E72D297353CC}">
              <c16:uniqueId val="{00000013-88BD-4C20-9E55-2B79016835D3}"/>
            </c:ext>
          </c:extLst>
        </c:ser>
        <c:dLbls>
          <c:showLegendKey val="0"/>
          <c:showVal val="1"/>
          <c:showCatName val="0"/>
          <c:showSerName val="0"/>
          <c:showPercent val="0"/>
          <c:showBubbleSize val="0"/>
        </c:dLbls>
        <c:axId val="46179840"/>
        <c:axId val="46181760"/>
      </c:scatterChart>
      <c:valAx>
        <c:axId val="46179840"/>
        <c:scaling>
          <c:orientation val="minMax"/>
          <c:max val="57.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{F2B68160-4FE9-4A43-92A4-F3AB3CA32976}</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145-432C-B427-BBB1D2C8AE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{BEA06247-63ED-4FCE-B3D8-272A5C4241CF}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45-432C-B427-BBB1D2C8AE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{9845EAE1-27C8-40E1-9808-AB68FD6E5C12}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45-432C-B427-BBB1D2C8AE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{59F7A128-DB6F-4F6F-A630-7B8A3E452440}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45-432C-B427-BBB1D2C8AE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{30561665-BD0C-4A05-9213-694227FADDAA}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45-432C-B427-BBB1D2C8AEC5}"/>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{FBCC3F74-807E-4E73-A8F3-82207FC74F37}</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145-432C-B427-BBB1D2C8AEC5}"/>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{AC95CE46-42FF-46C8-9A89-7E2CED5E8B23}</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145-432C-B427-BBB1D2C8AEC5}"/>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{7C2B0EA6-A96B-4D4E-AB67-954AD4885BCA}</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145-432C-B427-BBB1D2C8AEC5}"/>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{5B44CDCA-24D1-41D3-A3D2-6AB2680D5E05}</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145-432C-B427-BBB1D2C8AE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3.9</c:v>
                </c:pt>
                <c:pt idx="8">
                  <c:v>3.8</c:v>
                </c:pt>
                <c:pt idx="16">
                  <c:v>4.4000000000000004</c:v>
                </c:pt>
                <c:pt idx="24">
                  <c:v>4.7</c:v>
                </c:pt>
                <c:pt idx="32">
                  <c:v>5.2</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9145-432C-B427-BBB1D2C8AEC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{DDCAB56D-C21A-487D-AFF3-227A0976B3B2}</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145-432C-B427-BBB1D2C8AE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{5765A746-C9A5-4C33-97C9-5C73F54BF975}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45-432C-B427-BBB1D2C8AE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{44A69C97-5CC9-41CE-817A-65B9BE216364}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45-432C-B427-BBB1D2C8AE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{50447EEF-49F6-4F76-8ECD-B2CC470CF51C}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45-432C-B427-BBB1D2C8AE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{26FB631C-6122-40DD-B7D6-3954A337A519}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45-432C-B427-BBB1D2C8AEC5}"/>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{ECBDA942-36C7-41C4-BEA7-2BFF444D6184}</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145-432C-B427-BBB1D2C8AEC5}"/>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{6178A0CF-0E41-4A87-A880-DA58B89A9416}</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145-432C-B427-BBB1D2C8AEC5}"/>
                </c:ext>
              </c:extLst>
            </c:dLbl>
            <c:dLbl>
              <c:idx val="24"/>
              <c:layout>
                <c:manualLayout>
                  <c:x val="-4.5160355153971293E-2"/>
                  <c:y val="-6.2416647087793951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{B51E8FF7-0BE1-45D8-9487-1C00556F50F1}</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145-432C-B427-BBB1D2C8AEC5}"/>
                </c:ext>
              </c:extLst>
            </c:dLbl>
            <c:dLbl>
              <c:idx val="32"/>
              <c:layout>
                <c:manualLayout>
                  <c:x val="-1.8235628084250027E-2"/>
                  <c:y val="-6.2416647087793951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{30A3F28F-A3D8-40A6-A213-FCCF74461BE5}</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145-432C-B427-BBB1D2C8AE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8.1999999999999993</c:v>
                </c:pt>
                <c:pt idx="8">
                  <c:v>7.8</c:v>
                </c:pt>
                <c:pt idx="16">
                  <c:v>7.4</c:v>
                </c:pt>
                <c:pt idx="24">
                  <c:v>7.1</c:v>
                </c:pt>
                <c:pt idx="32">
                  <c:v>7.1</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45-432C-B427-BBB1D2C8AEC5}"/>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3,880
3,857
460.58
5,114,348
5,031,509
82,839
2,751,729
3,777,652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％）に加え、基幹産業である農業においては農家戸数の減少が進み、その他に町内に中心となる産業がないことから財政基盤が弱く、類似団体平均を僅かに下回っている。</a:t>
          </a:r>
        </a:p>
        <a:p>
          <a:r>
            <a:rPr kumimoji="1" lang="ja-JP" altLang="en-US" sz="1300">
              <a:latin typeface="ＭＳ Ｐゴシック" panose="020B0600070205080204" pitchFamily="50" charset="-128"/>
              <a:ea typeface="ＭＳ Ｐゴシック" panose="020B0600070205080204" pitchFamily="50" charset="-128"/>
            </a:rPr>
            <a:t>これまでどおり歳出の徹底的な見直し図りながら、税及び負担金等の徴収強化（収入未済額：対前年度比減（毎年度）、税徴収率：</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％維持）を目標として歳入の確保に努める。（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年度税徴収率：</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20320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過去から職員数及び給与ともに適正な水準を保っており、人件費の占める割合は類似団体と比較し低い。また、公債費についても、実質公債費比率を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％以内に保つよう財政運営を行っており問題はない。引き続き、義務的経費の削減に努め、現在の水準を維持する。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114829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86415"/>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149543</xdr:rowOff>
    </xdr:from>
    <xdr:to>
      <xdr:col>19</xdr:col>
      <xdr:colOff>133350</xdr:colOff>
      <xdr:row>62</xdr:row>
      <xdr:rowOff>56515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079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61</xdr:row>
      <xdr:rowOff>149543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8185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61</xdr:row>
      <xdr:rowOff>169651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8185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64029</xdr:rowOff>
    </xdr:from>
    <xdr:to>
      <xdr:col>23</xdr:col>
      <xdr:colOff>184150</xdr:colOff>
      <xdr:row>62</xdr:row>
      <xdr:rowOff>165629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80556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98743</xdr:rowOff>
    </xdr:from>
    <xdr:to>
      <xdr:col>15</xdr:col>
      <xdr:colOff>133350</xdr:colOff>
      <xdr:row>62</xdr:row>
      <xdr:rowOff>28893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39070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72602</xdr:rowOff>
    </xdr:from>
    <xdr:to>
      <xdr:col>11</xdr:col>
      <xdr:colOff>82550</xdr:colOff>
      <xdr:row>62</xdr:row>
      <xdr:rowOff>2752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118851</xdr:rowOff>
    </xdr:from>
    <xdr:to>
      <xdr:col>7</xdr:col>
      <xdr:colOff>31750</xdr:colOff>
      <xdr:row>62</xdr:row>
      <xdr:rowOff>49001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59178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過去からの人件費抑制により、類似団体と比較し低い水準である。今後も人員配置、給与制度の適正化を継続し現行水準を維持する。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88604</xdr:rowOff>
    </xdr:from>
    <xdr:to>
      <xdr:col>23</xdr:col>
      <xdr:colOff>133350</xdr:colOff>
      <xdr:row>82</xdr:row>
      <xdr:rowOff>88832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750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44376</xdr:rowOff>
    </xdr:from>
    <xdr:to>
      <xdr:col>19</xdr:col>
      <xdr:colOff>133350</xdr:colOff>
      <xdr:row>82</xdr:row>
      <xdr:rowOff>88604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3276"/>
          <a:ext cx="889000" cy="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36202</xdr:rowOff>
    </xdr:from>
    <xdr:to>
      <xdr:col>15</xdr:col>
      <xdr:colOff>82550</xdr:colOff>
      <xdr:row>82</xdr:row>
      <xdr:rowOff>44376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5102"/>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9725</xdr:rowOff>
    </xdr:from>
    <xdr:to>
      <xdr:col>11</xdr:col>
      <xdr:colOff>31750</xdr:colOff>
      <xdr:row>82</xdr:row>
      <xdr:rowOff>36202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8625"/>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38032</xdr:rowOff>
    </xdr:from>
    <xdr:to>
      <xdr:col>23</xdr:col>
      <xdr:colOff>184150</xdr:colOff>
      <xdr:row>82</xdr:row>
      <xdr:rowOff>139632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54559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37804</xdr:rowOff>
    </xdr:from>
    <xdr:to>
      <xdr:col>19</xdr:col>
      <xdr:colOff>184150</xdr:colOff>
      <xdr:row>82</xdr:row>
      <xdr:rowOff>139404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149581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165026</xdr:rowOff>
    </xdr:from>
    <xdr:to>
      <xdr:col>15</xdr:col>
      <xdr:colOff>133350</xdr:colOff>
      <xdr:row>82</xdr:row>
      <xdr:rowOff>95176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105353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156852</xdr:rowOff>
    </xdr:from>
    <xdr:to>
      <xdr:col>11</xdr:col>
      <xdr:colOff>82550</xdr:colOff>
      <xdr:row>82</xdr:row>
      <xdr:rowOff>87002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97179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130375</xdr:rowOff>
    </xdr:from>
    <xdr:to>
      <xdr:col>7</xdr:col>
      <xdr:colOff>31750</xdr:colOff>
      <xdr:row>82</xdr:row>
      <xdr:rowOff>60525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70702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は過去から低い水準を維持しており、さらに、国の基準を上回る昇格（わたり）、特別昇給制度も廃止済みであり、独自削減を行わなくとも類似団体平均より低い指数で推移している。今後も人事院勧告を基本とした給与体系とすることで類似団体と同程度の指数で推移することが予測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125730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1613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143827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7043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143827</xdr:rowOff>
    </xdr:from>
    <xdr:to>
      <xdr:col>72</xdr:col>
      <xdr:colOff>203200</xdr:colOff>
      <xdr:row>86</xdr:row>
      <xdr:rowOff>155893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852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86</xdr:row>
      <xdr:rowOff>155893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7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37165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93027</xdr:rowOff>
    </xdr:from>
    <xdr:to>
      <xdr:col>73</xdr:col>
      <xdr:colOff>44450</xdr:colOff>
      <xdr:row>87</xdr:row>
      <xdr:rowOff>23177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33354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定年退職者の不補充を行ってきたことにより類似団体平均より低い水準である。ただし、近年は大幅な職員の削減は見込めないため、現行水準を基本とした定員の適正化に努める。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8291</xdr:rowOff>
    </xdr:from>
    <xdr:to>
      <xdr:col>81</xdr:col>
      <xdr:colOff>44450</xdr:colOff>
      <xdr:row>59</xdr:row>
      <xdr:rowOff>41384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23841"/>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8291</xdr:rowOff>
    </xdr:from>
    <xdr:to>
      <xdr:col>77</xdr:col>
      <xdr:colOff>44450</xdr:colOff>
      <xdr:row>59</xdr:row>
      <xdr:rowOff>9670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2384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9670</xdr:rowOff>
    </xdr:from>
    <xdr:to>
      <xdr:col>72</xdr:col>
      <xdr:colOff>203200</xdr:colOff>
      <xdr:row>59</xdr:row>
      <xdr:rowOff>26216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25220"/>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170779</xdr:rowOff>
    </xdr:from>
    <xdr:to>
      <xdr:col>68</xdr:col>
      <xdr:colOff>152400</xdr:colOff>
      <xdr:row>59</xdr:row>
      <xdr:rowOff>26216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1487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162034</xdr:rowOff>
    </xdr:from>
    <xdr:to>
      <xdr:col>81</xdr:col>
      <xdr:colOff>95250</xdr:colOff>
      <xdr:row>59</xdr:row>
      <xdr:rowOff>92184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128941</xdr:rowOff>
    </xdr:from>
    <xdr:to>
      <xdr:col>77</xdr:col>
      <xdr:colOff>95250</xdr:colOff>
      <xdr:row>59</xdr:row>
      <xdr:rowOff>59091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69268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4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130320</xdr:rowOff>
    </xdr:from>
    <xdr:to>
      <xdr:col>73</xdr:col>
      <xdr:colOff>44450</xdr:colOff>
      <xdr:row>59</xdr:row>
      <xdr:rowOff>60470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70647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146866</xdr:rowOff>
    </xdr:from>
    <xdr:to>
      <xdr:col>68</xdr:col>
      <xdr:colOff>203200</xdr:colOff>
      <xdr:row>59</xdr:row>
      <xdr:rowOff>77016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87193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119979</xdr:rowOff>
    </xdr:from>
    <xdr:to>
      <xdr:col>64</xdr:col>
      <xdr:colOff>152400</xdr:colOff>
      <xdr:row>59</xdr:row>
      <xdr:rowOff>50129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60306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過去からの起債制限（実質公債費比率</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％以下）により類似団体平均より低い水準にあり、引き続き水準を抑制する。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136652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705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112522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56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98044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73914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270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が多いこと及び人口当たりの職員数、退職手当負担見込額ともに少なく、将来負担を充当可能基金が上回っている。今後も充当可能財源の確保及び職員数の適正化により将来負担を発生させない取り組みを継続す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3,880
3,857
460.58
5,114,348
5,031,509
82,839
2,751,729
3,777,652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過去からのラスパイレス指数の抑制、行財政改革による新規採用の抑制、手当の大幅削減（管理職手当、特殊勤務手当）により類似団体と比較し大幅に低い水準を保っている。</a:t>
          </a:r>
        </a:p>
        <a:p>
          <a:r>
            <a:rPr kumimoji="1" lang="ja-JP" altLang="en-US" sz="1300">
              <a:latin typeface="ＭＳ Ｐゴシック" panose="020B0600070205080204" pitchFamily="50" charset="-128"/>
              <a:ea typeface="ＭＳ Ｐゴシック" panose="020B0600070205080204" pitchFamily="50" charset="-128"/>
            </a:rPr>
            <a:t>今後も現行水準を基本とした定員適正化に努める。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0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35</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44721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類似団体平均程度の数値で推移しているが、面積が広い本町は小中学校・保育所などを３地区に有しているなど、きめ細やかな行政サービスを提供してきたため必要な物件費の比率も高い。</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年度からは３つの中学校を１校に統合し、保育所についても令和元年度から認定こども園として統合を進め、その他町民サービスの低下に繋がらない分野の経費圧縮を図る。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129286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982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29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06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06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当町で認定された障害者自立支援の対象者が多いため、その給付費が類似団体より高い指数の要因である。法定のサービス給付であり改善の余地はないが、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分の３が国・道の負担であり、町負担については交付税措置されることから実質の財政負担は少ない。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63500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75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7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類似団体平均値を下回って推移している。本町は面積が広大で豪雪地帯であることから、その年の降雪量が維持補修費（除雪費）の増減に大きく影響する。平成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年度は特に降雪量が多く前年度比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また繰出金については農業集落排水事業の加入戸数が伸びず不採算による繰出しが必要な状況である。人口減少、高齢化により大幅な加入戸数増加は見込めないが、今後料金の値上げ等により不採算の圧縮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40132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09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143002</xdr:rowOff>
    </xdr:from>
    <xdr:to>
      <xdr:col>78</xdr:col>
      <xdr:colOff>69850</xdr:colOff>
      <xdr:row>56</xdr:row>
      <xdr:rowOff>8128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72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143002</xdr:rowOff>
    </xdr:from>
    <xdr:to>
      <xdr:col>73</xdr:col>
      <xdr:colOff>180975</xdr:colOff>
      <xdr:row>55</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72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156718</xdr:rowOff>
    </xdr:from>
    <xdr:to>
      <xdr:col>69</xdr:col>
      <xdr:colOff>92075</xdr:colOff>
      <xdr:row>55</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86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160782</xdr:rowOff>
    </xdr:from>
    <xdr:to>
      <xdr:col>82</xdr:col>
      <xdr:colOff>158750</xdr:colOff>
      <xdr:row>56</xdr:row>
      <xdr:rowOff>90932</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5859</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92202</xdr:rowOff>
    </xdr:from>
    <xdr:to>
      <xdr:col>74</xdr:col>
      <xdr:colOff>31750</xdr:colOff>
      <xdr:row>56</xdr:row>
      <xdr:rowOff>22352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32529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類似団体平均より比較的高く推移している要因は、各一部事務組合（消防・衛生処理）の負担が大きく全体の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以上を占めているためである。一部事務組合及びその他補助金等を交付している団体については適正な運営が図られているところであるが、今後も継続して経費の縮減に取り組むよう指導や助言等を行い財政負担を軽減す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149860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149860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809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水準を維持しており、現段階では起債の償還が財政を圧迫する状況にない。起債の内容については臨時財政対策債、過疎対策事業債が大半を占めており、財政負担の少ない起債が多く、減債基金残高も確保しており問題ない。</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73661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81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123190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公債費以外の経費は人件費を抑制することにより、類似団体平均を大きく下回っている。今後も人件費の適正化により類似団体平均より低い水準を維持する。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56135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033756"/>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122428</xdr:rowOff>
    </xdr:from>
    <xdr:to>
      <xdr:col>78</xdr:col>
      <xdr:colOff>69850</xdr:colOff>
      <xdr:row>76</xdr:row>
      <xdr:rowOff>3556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811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122428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743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5842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9743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5335</xdr:rowOff>
    </xdr:from>
    <xdr:to>
      <xdr:col>82</xdr:col>
      <xdr:colOff>158750</xdr:colOff>
      <xdr:row>76</xdr:row>
      <xdr:rowOff>106935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21861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8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71628</xdr:rowOff>
    </xdr:from>
    <xdr:to>
      <xdr:col>74</xdr:col>
      <xdr:colOff>31750</xdr:colOff>
      <xdr:row>76</xdr:row>
      <xdr:rowOff>1778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11955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126492</xdr:rowOff>
    </xdr:from>
    <xdr:to>
      <xdr:col>65</xdr:col>
      <xdr:colOff>53975</xdr:colOff>
      <xdr:row>76</xdr:row>
      <xdr:rowOff>56642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37673</xdr:rowOff>
    </xdr:from>
    <xdr:to>
      <xdr:col>29</xdr:col>
      <xdr:colOff>127000</xdr:colOff>
      <xdr:row>18</xdr:row>
      <xdr:rowOff>49457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1398"/>
          <a:ext cx="647700" cy="11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49457</xdr:rowOff>
    </xdr:from>
    <xdr:to>
      <xdr:col>26</xdr:col>
      <xdr:colOff>50800</xdr:colOff>
      <xdr:row>18</xdr:row>
      <xdr:rowOff>62024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3182"/>
          <a:ext cx="698500" cy="1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54347</xdr:rowOff>
    </xdr:from>
    <xdr:to>
      <xdr:col>22</xdr:col>
      <xdr:colOff>114300</xdr:colOff>
      <xdr:row>18</xdr:row>
      <xdr:rowOff>62024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88072"/>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54347</xdr:rowOff>
    </xdr:from>
    <xdr:to>
      <xdr:col>18</xdr:col>
      <xdr:colOff>177800</xdr:colOff>
      <xdr:row>18</xdr:row>
      <xdr:rowOff>61394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8072"/>
          <a:ext cx="698500" cy="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158323</xdr:rowOff>
    </xdr:from>
    <xdr:to>
      <xdr:col>29</xdr:col>
      <xdr:colOff>177800</xdr:colOff>
      <xdr:row>18</xdr:row>
      <xdr:rowOff>88473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130400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170107</xdr:rowOff>
    </xdr:from>
    <xdr:to>
      <xdr:col>26</xdr:col>
      <xdr:colOff>101600</xdr:colOff>
      <xdr:row>18</xdr:row>
      <xdr:rowOff>100257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85034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11224</xdr:rowOff>
    </xdr:from>
    <xdr:to>
      <xdr:col>22</xdr:col>
      <xdr:colOff>165100</xdr:colOff>
      <xdr:row>18</xdr:row>
      <xdr:rowOff>112824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97601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3547</xdr:rowOff>
    </xdr:from>
    <xdr:to>
      <xdr:col>19</xdr:col>
      <xdr:colOff>38100</xdr:colOff>
      <xdr:row>18</xdr:row>
      <xdr:rowOff>105147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89924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10594</xdr:rowOff>
    </xdr:from>
    <xdr:to>
      <xdr:col>15</xdr:col>
      <xdr:colOff>101600</xdr:colOff>
      <xdr:row>18</xdr:row>
      <xdr:rowOff>112194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96971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257471</xdr:rowOff>
    </xdr:from>
    <xdr:to>
      <xdr:col>29</xdr:col>
      <xdr:colOff>127000</xdr:colOff>
      <xdr:row>35</xdr:row>
      <xdr:rowOff>267512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67821"/>
          <a:ext cx="647700" cy="1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267512</xdr:rowOff>
    </xdr:from>
    <xdr:to>
      <xdr:col>26</xdr:col>
      <xdr:colOff>50800</xdr:colOff>
      <xdr:row>35</xdr:row>
      <xdr:rowOff>269678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77862"/>
          <a:ext cx="698500" cy="2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269678</xdr:rowOff>
    </xdr:from>
    <xdr:to>
      <xdr:col>22</xdr:col>
      <xdr:colOff>114300</xdr:colOff>
      <xdr:row>35</xdr:row>
      <xdr:rowOff>302451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80028"/>
          <a:ext cx="698500" cy="32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294632</xdr:rowOff>
    </xdr:from>
    <xdr:to>
      <xdr:col>18</xdr:col>
      <xdr:colOff>177800</xdr:colOff>
      <xdr:row>35</xdr:row>
      <xdr:rowOff>302451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04982"/>
          <a:ext cx="698500" cy="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206671</xdr:rowOff>
    </xdr:from>
    <xdr:to>
      <xdr:col>29</xdr:col>
      <xdr:colOff>177800</xdr:colOff>
      <xdr:row>35</xdr:row>
      <xdr:rowOff>308271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178748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8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216712</xdr:rowOff>
    </xdr:from>
    <xdr:to>
      <xdr:col>26</xdr:col>
      <xdr:colOff>101600</xdr:colOff>
      <xdr:row>35</xdr:row>
      <xdr:rowOff>318312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2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303089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3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218878</xdr:rowOff>
    </xdr:from>
    <xdr:to>
      <xdr:col>22</xdr:col>
      <xdr:colOff>165100</xdr:colOff>
      <xdr:row>35</xdr:row>
      <xdr:rowOff>320478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2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305255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251651</xdr:rowOff>
    </xdr:from>
    <xdr:to>
      <xdr:col>19</xdr:col>
      <xdr:colOff>38100</xdr:colOff>
      <xdr:row>36</xdr:row>
      <xdr:rowOff>10351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338028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243832</xdr:rowOff>
    </xdr:from>
    <xdr:to>
      <xdr:col>15</xdr:col>
      <xdr:colOff>101600</xdr:colOff>
      <xdr:row>36</xdr:row>
      <xdr:rowOff>2532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330209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3,880
3,857
460.58
5,114,348
5,031,509
82,839
2,751,729
3,777,652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7240</xdr:rowOff>
    </xdr:from>
    <xdr:to>
      <xdr:col>24</xdr:col>
      <xdr:colOff>63500</xdr:colOff>
      <xdr:row>37</xdr:row>
      <xdr:rowOff>12941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50890"/>
          <a:ext cx="8382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10811</xdr:rowOff>
    </xdr:from>
    <xdr:to>
      <xdr:col>19</xdr:col>
      <xdr:colOff>177800</xdr:colOff>
      <xdr:row>37</xdr:row>
      <xdr:rowOff>12941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54461"/>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166782</xdr:rowOff>
    </xdr:from>
    <xdr:to>
      <xdr:col>15</xdr:col>
      <xdr:colOff>50800</xdr:colOff>
      <xdr:row>37</xdr:row>
      <xdr:rowOff>10811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8982"/>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166782</xdr:rowOff>
    </xdr:from>
    <xdr:to>
      <xdr:col>10</xdr:col>
      <xdr:colOff>114300</xdr:colOff>
      <xdr:row>37</xdr:row>
      <xdr:rowOff>2901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8982"/>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127890</xdr:rowOff>
    </xdr:from>
    <xdr:to>
      <xdr:col>24</xdr:col>
      <xdr:colOff>114300</xdr:colOff>
      <xdr:row>37</xdr:row>
      <xdr:rowOff>58040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42817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133591</xdr:rowOff>
    </xdr:from>
    <xdr:to>
      <xdr:col>20</xdr:col>
      <xdr:colOff>38100</xdr:colOff>
      <xdr:row>37</xdr:row>
      <xdr:rowOff>63741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54868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9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131461</xdr:rowOff>
    </xdr:from>
    <xdr:to>
      <xdr:col>15</xdr:col>
      <xdr:colOff>101600</xdr:colOff>
      <xdr:row>37</xdr:row>
      <xdr:rowOff>61611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52738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115982</xdr:rowOff>
    </xdr:from>
    <xdr:to>
      <xdr:col>10</xdr:col>
      <xdr:colOff>165100</xdr:colOff>
      <xdr:row>37</xdr:row>
      <xdr:rowOff>46132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37259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123551</xdr:rowOff>
    </xdr:from>
    <xdr:to>
      <xdr:col>6</xdr:col>
      <xdr:colOff>38100</xdr:colOff>
      <xdr:row>37</xdr:row>
      <xdr:rowOff>53701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44828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8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138482</xdr:rowOff>
    </xdr:from>
    <xdr:to>
      <xdr:col>24</xdr:col>
      <xdr:colOff>63500</xdr:colOff>
      <xdr:row>57</xdr:row>
      <xdr:rowOff>164137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1132"/>
          <a:ext cx="8382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164137</xdr:rowOff>
    </xdr:from>
    <xdr:to>
      <xdr:col>19</xdr:col>
      <xdr:colOff>177800</xdr:colOff>
      <xdr:row>57</xdr:row>
      <xdr:rowOff>171269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6787"/>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171269</xdr:rowOff>
    </xdr:from>
    <xdr:to>
      <xdr:col>15</xdr:col>
      <xdr:colOff>50800</xdr:colOff>
      <xdr:row>58</xdr:row>
      <xdr:rowOff>22813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3919"/>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22813</xdr:rowOff>
    </xdr:from>
    <xdr:to>
      <xdr:col>10</xdr:col>
      <xdr:colOff>114300</xdr:colOff>
      <xdr:row>58</xdr:row>
      <xdr:rowOff>47819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6913"/>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87682</xdr:rowOff>
    </xdr:from>
    <xdr:to>
      <xdr:col>24</xdr:col>
      <xdr:colOff>114300</xdr:colOff>
      <xdr:row>58</xdr:row>
      <xdr:rowOff>17832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66109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113337</xdr:rowOff>
    </xdr:from>
    <xdr:to>
      <xdr:col>20</xdr:col>
      <xdr:colOff>38100</xdr:colOff>
      <xdr:row>58</xdr:row>
      <xdr:rowOff>43487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34614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120469</xdr:rowOff>
    </xdr:from>
    <xdr:to>
      <xdr:col>15</xdr:col>
      <xdr:colOff>101600</xdr:colOff>
      <xdr:row>58</xdr:row>
      <xdr:rowOff>50619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41746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143463</xdr:rowOff>
    </xdr:from>
    <xdr:to>
      <xdr:col>10</xdr:col>
      <xdr:colOff>165100</xdr:colOff>
      <xdr:row>58</xdr:row>
      <xdr:rowOff>73613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64740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168469</xdr:rowOff>
    </xdr:from>
    <xdr:to>
      <xdr:col>6</xdr:col>
      <xdr:colOff>38100</xdr:colOff>
      <xdr:row>58</xdr:row>
      <xdr:rowOff>98619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89746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144630</xdr:rowOff>
    </xdr:from>
    <xdr:to>
      <xdr:col>24</xdr:col>
      <xdr:colOff>63500</xdr:colOff>
      <xdr:row>77</xdr:row>
      <xdr:rowOff>108130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74830"/>
          <a:ext cx="838200" cy="1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144630</xdr:rowOff>
    </xdr:from>
    <xdr:to>
      <xdr:col>19</xdr:col>
      <xdr:colOff>177800</xdr:colOff>
      <xdr:row>78</xdr:row>
      <xdr:rowOff>41258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74830"/>
          <a:ext cx="889000" cy="2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5390</xdr:rowOff>
    </xdr:from>
    <xdr:to>
      <xdr:col>15</xdr:col>
      <xdr:colOff>50800</xdr:colOff>
      <xdr:row>78</xdr:row>
      <xdr:rowOff>41258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8490"/>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5390</xdr:rowOff>
    </xdr:from>
    <xdr:to>
      <xdr:col>10</xdr:col>
      <xdr:colOff>114300</xdr:colOff>
      <xdr:row>78</xdr:row>
      <xdr:rowOff>40404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8490"/>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57330</xdr:rowOff>
    </xdr:from>
    <xdr:to>
      <xdr:col>24</xdr:col>
      <xdr:colOff>114300</xdr:colOff>
      <xdr:row>77</xdr:row>
      <xdr:rowOff>158930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80207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93830</xdr:rowOff>
    </xdr:from>
    <xdr:to>
      <xdr:col>20</xdr:col>
      <xdr:colOff>38100</xdr:colOff>
      <xdr:row>77</xdr:row>
      <xdr:rowOff>23980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40507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161908</xdr:rowOff>
    </xdr:from>
    <xdr:to>
      <xdr:col>15</xdr:col>
      <xdr:colOff>101600</xdr:colOff>
      <xdr:row>78</xdr:row>
      <xdr:rowOff>92058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83185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126040</xdr:rowOff>
    </xdr:from>
    <xdr:to>
      <xdr:col>10</xdr:col>
      <xdr:colOff>165100</xdr:colOff>
      <xdr:row>78</xdr:row>
      <xdr:rowOff>56190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72717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0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161054</xdr:rowOff>
    </xdr:from>
    <xdr:to>
      <xdr:col>6</xdr:col>
      <xdr:colOff>38100</xdr:colOff>
      <xdr:row>78</xdr:row>
      <xdr:rowOff>91204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82331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11055</xdr:rowOff>
    </xdr:from>
    <xdr:to>
      <xdr:col>24</xdr:col>
      <xdr:colOff>63500</xdr:colOff>
      <xdr:row>95</xdr:row>
      <xdr:rowOff>13236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98805"/>
          <a:ext cx="8382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5207</xdr:rowOff>
    </xdr:from>
    <xdr:to>
      <xdr:col>19</xdr:col>
      <xdr:colOff>177800</xdr:colOff>
      <xdr:row>95</xdr:row>
      <xdr:rowOff>11055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92957"/>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5207</xdr:rowOff>
    </xdr:from>
    <xdr:to>
      <xdr:col>15</xdr:col>
      <xdr:colOff>50800</xdr:colOff>
      <xdr:row>95</xdr:row>
      <xdr:rowOff>76045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2957"/>
          <a:ext cx="889000" cy="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76045</xdr:rowOff>
    </xdr:from>
    <xdr:to>
      <xdr:col>10</xdr:col>
      <xdr:colOff>114300</xdr:colOff>
      <xdr:row>95</xdr:row>
      <xdr:rowOff>79550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6379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133886</xdr:rowOff>
    </xdr:from>
    <xdr:to>
      <xdr:col>24</xdr:col>
      <xdr:colOff>114300</xdr:colOff>
      <xdr:row>95</xdr:row>
      <xdr:rowOff>64036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156763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0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131705</xdr:rowOff>
    </xdr:from>
    <xdr:to>
      <xdr:col>20</xdr:col>
      <xdr:colOff>38100</xdr:colOff>
      <xdr:row>95</xdr:row>
      <xdr:rowOff>61855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78382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125857</xdr:rowOff>
    </xdr:from>
    <xdr:to>
      <xdr:col>15</xdr:col>
      <xdr:colOff>101600</xdr:colOff>
      <xdr:row>95</xdr:row>
      <xdr:rowOff>56007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72534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1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25245</xdr:rowOff>
    </xdr:from>
    <xdr:to>
      <xdr:col>10</xdr:col>
      <xdr:colOff>165100</xdr:colOff>
      <xdr:row>95</xdr:row>
      <xdr:rowOff>126845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143372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8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28750</xdr:rowOff>
    </xdr:from>
    <xdr:to>
      <xdr:col>6</xdr:col>
      <xdr:colOff>38100</xdr:colOff>
      <xdr:row>95</xdr:row>
      <xdr:rowOff>130350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146877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9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44336</xdr:rowOff>
    </xdr:from>
    <xdr:to>
      <xdr:col>55</xdr:col>
      <xdr:colOff>0</xdr:colOff>
      <xdr:row>36</xdr:row>
      <xdr:rowOff>82887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16536"/>
          <a:ext cx="8382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44336</xdr:rowOff>
    </xdr:from>
    <xdr:to>
      <xdr:col>50</xdr:col>
      <xdr:colOff>114300</xdr:colOff>
      <xdr:row>36</xdr:row>
      <xdr:rowOff>97428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16536"/>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97428</xdr:rowOff>
    </xdr:from>
    <xdr:to>
      <xdr:col>45</xdr:col>
      <xdr:colOff>177800</xdr:colOff>
      <xdr:row>36</xdr:row>
      <xdr:rowOff>112775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69628"/>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112775</xdr:rowOff>
    </xdr:from>
    <xdr:to>
      <xdr:col>41</xdr:col>
      <xdr:colOff>50800</xdr:colOff>
      <xdr:row>36</xdr:row>
      <xdr:rowOff>115964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84975"/>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32087</xdr:rowOff>
    </xdr:from>
    <xdr:to>
      <xdr:col>55</xdr:col>
      <xdr:colOff>50800</xdr:colOff>
      <xdr:row>36</xdr:row>
      <xdr:rowOff>133687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54964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5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164986</xdr:rowOff>
    </xdr:from>
    <xdr:to>
      <xdr:col>50</xdr:col>
      <xdr:colOff>165100</xdr:colOff>
      <xdr:row>36</xdr:row>
      <xdr:rowOff>95136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111663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4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46628</xdr:rowOff>
    </xdr:from>
    <xdr:to>
      <xdr:col>46</xdr:col>
      <xdr:colOff>38100</xdr:colOff>
      <xdr:row>36</xdr:row>
      <xdr:rowOff>148228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164755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9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61975</xdr:rowOff>
    </xdr:from>
    <xdr:to>
      <xdr:col>41</xdr:col>
      <xdr:colOff>101600</xdr:colOff>
      <xdr:row>36</xdr:row>
      <xdr:rowOff>163575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8652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0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65164</xdr:rowOff>
    </xdr:from>
    <xdr:to>
      <xdr:col>36</xdr:col>
      <xdr:colOff>165100</xdr:colOff>
      <xdr:row>36</xdr:row>
      <xdr:rowOff>166764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11841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1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13576</xdr:rowOff>
    </xdr:from>
    <xdr:to>
      <xdr:col>55</xdr:col>
      <xdr:colOff>0</xdr:colOff>
      <xdr:row>58</xdr:row>
      <xdr:rowOff>15415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57676"/>
          <a:ext cx="8382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13576</xdr:rowOff>
    </xdr:from>
    <xdr:to>
      <xdr:col>50</xdr:col>
      <xdr:colOff>114300</xdr:colOff>
      <xdr:row>58</xdr:row>
      <xdr:rowOff>30544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57676"/>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30544</xdr:rowOff>
    </xdr:from>
    <xdr:to>
      <xdr:col>45</xdr:col>
      <xdr:colOff>177800</xdr:colOff>
      <xdr:row>58</xdr:row>
      <xdr:rowOff>80997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4644"/>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66558</xdr:rowOff>
    </xdr:from>
    <xdr:to>
      <xdr:col>41</xdr:col>
      <xdr:colOff>50800</xdr:colOff>
      <xdr:row>58</xdr:row>
      <xdr:rowOff>80997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10658"/>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136065</xdr:rowOff>
    </xdr:from>
    <xdr:to>
      <xdr:col>55</xdr:col>
      <xdr:colOff>50800</xdr:colOff>
      <xdr:row>58</xdr:row>
      <xdr:rowOff>66215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95442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134226</xdr:rowOff>
    </xdr:from>
    <xdr:to>
      <xdr:col>50</xdr:col>
      <xdr:colOff>165100</xdr:colOff>
      <xdr:row>58</xdr:row>
      <xdr:rowOff>64376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55503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9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151194</xdr:rowOff>
    </xdr:from>
    <xdr:to>
      <xdr:col>46</xdr:col>
      <xdr:colOff>38100</xdr:colOff>
      <xdr:row>58</xdr:row>
      <xdr:rowOff>81344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72471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1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30197</xdr:rowOff>
    </xdr:from>
    <xdr:to>
      <xdr:col>41</xdr:col>
      <xdr:colOff>101600</xdr:colOff>
      <xdr:row>58</xdr:row>
      <xdr:rowOff>131797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122924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6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15758</xdr:rowOff>
    </xdr:from>
    <xdr:to>
      <xdr:col>36</xdr:col>
      <xdr:colOff>165100</xdr:colOff>
      <xdr:row>58</xdr:row>
      <xdr:rowOff>117358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108485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5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129842</xdr:rowOff>
    </xdr:from>
    <xdr:to>
      <xdr:col>55</xdr:col>
      <xdr:colOff>0</xdr:colOff>
      <xdr:row>77</xdr:row>
      <xdr:rowOff>140833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31492"/>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140833</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2483"/>
          <a:ext cx="889000" cy="2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142636</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5736"/>
          <a:ext cx="889000" cy="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142636</xdr:rowOff>
    </xdr:from>
    <xdr:to>
      <xdr:col>41</xdr:col>
      <xdr:colOff>50800</xdr:colOff>
      <xdr:row>79</xdr:row>
      <xdr:rowOff>13886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573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79042</xdr:rowOff>
    </xdr:from>
    <xdr:to>
      <xdr:col>55</xdr:col>
      <xdr:colOff>50800</xdr:colOff>
      <xdr:row>78</xdr:row>
      <xdr:rowOff>9192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101919</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90033</xdr:rowOff>
    </xdr:from>
    <xdr:to>
      <xdr:col>50</xdr:col>
      <xdr:colOff>165100</xdr:colOff>
      <xdr:row>78</xdr:row>
      <xdr:rowOff>20183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36710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06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91836</xdr:rowOff>
    </xdr:from>
    <xdr:to>
      <xdr:col>41</xdr:col>
      <xdr:colOff>101600</xdr:colOff>
      <xdr:row>79</xdr:row>
      <xdr:rowOff>21986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13113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134536</xdr:rowOff>
    </xdr:from>
    <xdr:to>
      <xdr:col>36</xdr:col>
      <xdr:colOff>165100</xdr:colOff>
      <xdr:row>79</xdr:row>
      <xdr:rowOff>64686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55813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110871</xdr:rowOff>
    </xdr:from>
    <xdr:to>
      <xdr:col>55</xdr:col>
      <xdr:colOff>0</xdr:colOff>
      <xdr:row>98</xdr:row>
      <xdr:rowOff>115323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2971"/>
          <a:ext cx="8382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35585</xdr:rowOff>
    </xdr:from>
    <xdr:to>
      <xdr:col>50</xdr:col>
      <xdr:colOff>114300</xdr:colOff>
      <xdr:row>98</xdr:row>
      <xdr:rowOff>110871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768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35585</xdr:rowOff>
    </xdr:from>
    <xdr:to>
      <xdr:col>45</xdr:col>
      <xdr:colOff>177800</xdr:colOff>
      <xdr:row>98</xdr:row>
      <xdr:rowOff>118632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7685"/>
          <a:ext cx="889000" cy="8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98823</xdr:rowOff>
    </xdr:from>
    <xdr:to>
      <xdr:col>41</xdr:col>
      <xdr:colOff>50800</xdr:colOff>
      <xdr:row>98</xdr:row>
      <xdr:rowOff>118632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00923"/>
          <a:ext cx="8890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64523</xdr:rowOff>
    </xdr:from>
    <xdr:to>
      <xdr:col>55</xdr:col>
      <xdr:colOff>50800</xdr:colOff>
      <xdr:row>98</xdr:row>
      <xdr:rowOff>166123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60071</xdr:rowOff>
    </xdr:from>
    <xdr:to>
      <xdr:col>50</xdr:col>
      <xdr:colOff>165100</xdr:colOff>
      <xdr:row>98</xdr:row>
      <xdr:rowOff>161671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152798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156235</xdr:rowOff>
    </xdr:from>
    <xdr:to>
      <xdr:col>46</xdr:col>
      <xdr:colOff>38100</xdr:colOff>
      <xdr:row>98</xdr:row>
      <xdr:rowOff>86385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102912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6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67832</xdr:rowOff>
    </xdr:from>
    <xdr:to>
      <xdr:col>41</xdr:col>
      <xdr:colOff>101600</xdr:colOff>
      <xdr:row>98</xdr:row>
      <xdr:rowOff>169432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160559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48023</xdr:rowOff>
    </xdr:from>
    <xdr:to>
      <xdr:col>36</xdr:col>
      <xdr:colOff>165100</xdr:colOff>
      <xdr:row>98</xdr:row>
      <xdr:rowOff>149623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140750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43212</xdr:rowOff>
    </xdr:from>
    <xdr:to>
      <xdr:col>85</xdr:col>
      <xdr:colOff>127000</xdr:colOff>
      <xdr:row>39</xdr:row>
      <xdr:rowOff>44420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9762"/>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43212</xdr:rowOff>
    </xdr:from>
    <xdr:to>
      <xdr:col>81</xdr:col>
      <xdr:colOff>50800</xdr:colOff>
      <xdr:row>39</xdr:row>
      <xdr:rowOff>44446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976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40606</xdr:rowOff>
    </xdr:from>
    <xdr:to>
      <xdr:col>76</xdr:col>
      <xdr:colOff>114300</xdr:colOff>
      <xdr:row>39</xdr:row>
      <xdr:rowOff>44446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7156"/>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40606</xdr:rowOff>
    </xdr:from>
    <xdr:to>
      <xdr:col>71</xdr:col>
      <xdr:colOff>177800</xdr:colOff>
      <xdr:row>39</xdr:row>
      <xdr:rowOff>44305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7156"/>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165070</xdr:rowOff>
    </xdr:from>
    <xdr:to>
      <xdr:col>85</xdr:col>
      <xdr:colOff>177800</xdr:colOff>
      <xdr:row>39</xdr:row>
      <xdr:rowOff>95220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79997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163862</xdr:rowOff>
    </xdr:from>
    <xdr:to>
      <xdr:col>81</xdr:col>
      <xdr:colOff>101600</xdr:colOff>
      <xdr:row>39</xdr:row>
      <xdr:rowOff>94012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85139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1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165096</xdr:rowOff>
    </xdr:from>
    <xdr:to>
      <xdr:col>76</xdr:col>
      <xdr:colOff>165100</xdr:colOff>
      <xdr:row>39</xdr:row>
      <xdr:rowOff>95246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86373</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161256</xdr:rowOff>
    </xdr:from>
    <xdr:to>
      <xdr:col>72</xdr:col>
      <xdr:colOff>38100</xdr:colOff>
      <xdr:row>39</xdr:row>
      <xdr:rowOff>91406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82533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164955</xdr:rowOff>
    </xdr:from>
    <xdr:to>
      <xdr:col>67</xdr:col>
      <xdr:colOff>101600</xdr:colOff>
      <xdr:row>39</xdr:row>
      <xdr:rowOff>95105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86232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3118</xdr:rowOff>
    </xdr:from>
    <xdr:to>
      <xdr:col>85</xdr:col>
      <xdr:colOff>127000</xdr:colOff>
      <xdr:row>78</xdr:row>
      <xdr:rowOff>12128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76218"/>
          <a:ext cx="8382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12128</xdr:rowOff>
    </xdr:from>
    <xdr:to>
      <xdr:col>81</xdr:col>
      <xdr:colOff>50800</xdr:colOff>
      <xdr:row>78</xdr:row>
      <xdr:rowOff>37075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85228"/>
          <a:ext cx="8890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37075</xdr:rowOff>
    </xdr:from>
    <xdr:to>
      <xdr:col>76</xdr:col>
      <xdr:colOff>114300</xdr:colOff>
      <xdr:row>78</xdr:row>
      <xdr:rowOff>48357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10175"/>
          <a:ext cx="889000" cy="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48357</xdr:rowOff>
    </xdr:from>
    <xdr:to>
      <xdr:col>71</xdr:col>
      <xdr:colOff>177800</xdr:colOff>
      <xdr:row>78</xdr:row>
      <xdr:rowOff>59770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21457"/>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123768</xdr:rowOff>
    </xdr:from>
    <xdr:to>
      <xdr:col>85</xdr:col>
      <xdr:colOff>177800</xdr:colOff>
      <xdr:row>78</xdr:row>
      <xdr:rowOff>53918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102195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132778</xdr:rowOff>
    </xdr:from>
    <xdr:to>
      <xdr:col>81</xdr:col>
      <xdr:colOff>101600</xdr:colOff>
      <xdr:row>78</xdr:row>
      <xdr:rowOff>62928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54055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2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157725</xdr:rowOff>
    </xdr:from>
    <xdr:to>
      <xdr:col>76</xdr:col>
      <xdr:colOff>165100</xdr:colOff>
      <xdr:row>78</xdr:row>
      <xdr:rowOff>87875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79002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169007</xdr:rowOff>
    </xdr:from>
    <xdr:to>
      <xdr:col>72</xdr:col>
      <xdr:colOff>38100</xdr:colOff>
      <xdr:row>78</xdr:row>
      <xdr:rowOff>99157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90284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8970</xdr:rowOff>
    </xdr:from>
    <xdr:to>
      <xdr:col>67</xdr:col>
      <xdr:colOff>101600</xdr:colOff>
      <xdr:row>78</xdr:row>
      <xdr:rowOff>110570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101697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133028</xdr:rowOff>
    </xdr:from>
    <xdr:to>
      <xdr:col>85</xdr:col>
      <xdr:colOff>127000</xdr:colOff>
      <xdr:row>98</xdr:row>
      <xdr:rowOff>159841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5128"/>
          <a:ext cx="8382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159841</xdr:rowOff>
    </xdr:from>
    <xdr:to>
      <xdr:col>81</xdr:col>
      <xdr:colOff>50800</xdr:colOff>
      <xdr:row>99</xdr:row>
      <xdr:rowOff>35120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61941"/>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153572</xdr:rowOff>
    </xdr:from>
    <xdr:to>
      <xdr:col>76</xdr:col>
      <xdr:colOff>114300</xdr:colOff>
      <xdr:row>99</xdr:row>
      <xdr:rowOff>35120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55672"/>
          <a:ext cx="889000" cy="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153572</xdr:rowOff>
    </xdr:from>
    <xdr:to>
      <xdr:col>71</xdr:col>
      <xdr:colOff>177800</xdr:colOff>
      <xdr:row>99</xdr:row>
      <xdr:rowOff>8227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55672"/>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82228</xdr:rowOff>
    </xdr:from>
    <xdr:to>
      <xdr:col>85</xdr:col>
      <xdr:colOff>177800</xdr:colOff>
      <xdr:row>99</xdr:row>
      <xdr:rowOff>12378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105105</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3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109041</xdr:rowOff>
    </xdr:from>
    <xdr:to>
      <xdr:col>81</xdr:col>
      <xdr:colOff>101600</xdr:colOff>
      <xdr:row>99</xdr:row>
      <xdr:rowOff>39191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55718</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8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155770</xdr:rowOff>
    </xdr:from>
    <xdr:to>
      <xdr:col>76</xdr:col>
      <xdr:colOff>165100</xdr:colOff>
      <xdr:row>99</xdr:row>
      <xdr:rowOff>85920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77047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5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102772</xdr:rowOff>
    </xdr:from>
    <xdr:to>
      <xdr:col>72</xdr:col>
      <xdr:colOff>38100</xdr:colOff>
      <xdr:row>99</xdr:row>
      <xdr:rowOff>32922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49449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128877</xdr:rowOff>
    </xdr:from>
    <xdr:to>
      <xdr:col>67</xdr:col>
      <xdr:colOff>101600</xdr:colOff>
      <xdr:row>99</xdr:row>
      <xdr:rowOff>59027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75554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7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19800</xdr:rowOff>
    </xdr:from>
    <xdr:to>
      <xdr:col>116</xdr:col>
      <xdr:colOff>63500</xdr:colOff>
      <xdr:row>39</xdr:row>
      <xdr:rowOff>40602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06350"/>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96362</xdr:rowOff>
    </xdr:from>
    <xdr:to>
      <xdr:col>111</xdr:col>
      <xdr:colOff>177800</xdr:colOff>
      <xdr:row>39</xdr:row>
      <xdr:rowOff>19800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11462"/>
          <a:ext cx="889000" cy="9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55061</xdr:rowOff>
    </xdr:from>
    <xdr:to>
      <xdr:col>107</xdr:col>
      <xdr:colOff>50800</xdr:colOff>
      <xdr:row>38</xdr:row>
      <xdr:rowOff>96362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70161"/>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55061</xdr:rowOff>
    </xdr:from>
    <xdr:to>
      <xdr:col>102</xdr:col>
      <xdr:colOff>114300</xdr:colOff>
      <xdr:row>38</xdr:row>
      <xdr:rowOff>100876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70161"/>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161252</xdr:rowOff>
    </xdr:from>
    <xdr:to>
      <xdr:col>116</xdr:col>
      <xdr:colOff>114300</xdr:colOff>
      <xdr:row>39</xdr:row>
      <xdr:rowOff>91402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140450</xdr:rowOff>
    </xdr:from>
    <xdr:to>
      <xdr:col>112</xdr:col>
      <xdr:colOff>38100</xdr:colOff>
      <xdr:row>39</xdr:row>
      <xdr:rowOff>70600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87126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45562</xdr:rowOff>
    </xdr:from>
    <xdr:to>
      <xdr:col>107</xdr:col>
      <xdr:colOff>101600</xdr:colOff>
      <xdr:row>38</xdr:row>
      <xdr:rowOff>147162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163688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3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4261</xdr:rowOff>
    </xdr:from>
    <xdr:to>
      <xdr:col>102</xdr:col>
      <xdr:colOff>165100</xdr:colOff>
      <xdr:row>38</xdr:row>
      <xdr:rowOff>105861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122388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9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50076</xdr:rowOff>
    </xdr:from>
    <xdr:to>
      <xdr:col>98</xdr:col>
      <xdr:colOff>38100</xdr:colOff>
      <xdr:row>38</xdr:row>
      <xdr:rowOff>151676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168203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31610</xdr:rowOff>
    </xdr:from>
    <xdr:to>
      <xdr:col>116</xdr:col>
      <xdr:colOff>63500</xdr:colOff>
      <xdr:row>59</xdr:row>
      <xdr:rowOff>32772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7160"/>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28886</xdr:rowOff>
    </xdr:from>
    <xdr:to>
      <xdr:col>111</xdr:col>
      <xdr:colOff>177800</xdr:colOff>
      <xdr:row>59</xdr:row>
      <xdr:rowOff>32772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443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28886</xdr:rowOff>
    </xdr:from>
    <xdr:to>
      <xdr:col>107</xdr:col>
      <xdr:colOff>50800</xdr:colOff>
      <xdr:row>59</xdr:row>
      <xdr:rowOff>33934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4436"/>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31458</xdr:rowOff>
    </xdr:from>
    <xdr:to>
      <xdr:col>102</xdr:col>
      <xdr:colOff>114300</xdr:colOff>
      <xdr:row>59</xdr:row>
      <xdr:rowOff>33934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700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152260</xdr:rowOff>
    </xdr:from>
    <xdr:to>
      <xdr:col>116</xdr:col>
      <xdr:colOff>114300</xdr:colOff>
      <xdr:row>59</xdr:row>
      <xdr:rowOff>82410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67187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153422</xdr:rowOff>
    </xdr:from>
    <xdr:to>
      <xdr:col>112</xdr:col>
      <xdr:colOff>38100</xdr:colOff>
      <xdr:row>59</xdr:row>
      <xdr:rowOff>83572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74699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149536</xdr:rowOff>
    </xdr:from>
    <xdr:to>
      <xdr:col>107</xdr:col>
      <xdr:colOff>101600</xdr:colOff>
      <xdr:row>59</xdr:row>
      <xdr:rowOff>79686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70813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154584</xdr:rowOff>
    </xdr:from>
    <xdr:to>
      <xdr:col>102</xdr:col>
      <xdr:colOff>165100</xdr:colOff>
      <xdr:row>59</xdr:row>
      <xdr:rowOff>84734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75861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152108</xdr:rowOff>
    </xdr:from>
    <xdr:to>
      <xdr:col>98</xdr:col>
      <xdr:colOff>38100</xdr:colOff>
      <xdr:row>59</xdr:row>
      <xdr:rowOff>82258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73385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44611</xdr:rowOff>
    </xdr:from>
    <xdr:to>
      <xdr:col>116</xdr:col>
      <xdr:colOff>63500</xdr:colOff>
      <xdr:row>76</xdr:row>
      <xdr:rowOff>104911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74811"/>
          <a:ext cx="838200" cy="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104911</xdr:rowOff>
    </xdr:from>
    <xdr:to>
      <xdr:col>111</xdr:col>
      <xdr:colOff>177800</xdr:colOff>
      <xdr:row>76</xdr:row>
      <xdr:rowOff>145365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35111"/>
          <a:ext cx="889000" cy="4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145365</xdr:rowOff>
    </xdr:from>
    <xdr:to>
      <xdr:col>107</xdr:col>
      <xdr:colOff>50800</xdr:colOff>
      <xdr:row>76</xdr:row>
      <xdr:rowOff>168796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75565"/>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167255</xdr:rowOff>
    </xdr:from>
    <xdr:to>
      <xdr:col>102</xdr:col>
      <xdr:colOff>114300</xdr:colOff>
      <xdr:row>76</xdr:row>
      <xdr:rowOff>168796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97455"/>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165261</xdr:rowOff>
    </xdr:from>
    <xdr:to>
      <xdr:col>116</xdr:col>
      <xdr:colOff>114300</xdr:colOff>
      <xdr:row>76</xdr:row>
      <xdr:rowOff>95411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143688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54111</xdr:rowOff>
    </xdr:from>
    <xdr:to>
      <xdr:col>112</xdr:col>
      <xdr:colOff>38100</xdr:colOff>
      <xdr:row>76</xdr:row>
      <xdr:rowOff>155711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146838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94565</xdr:rowOff>
    </xdr:from>
    <xdr:to>
      <xdr:col>107</xdr:col>
      <xdr:colOff>101600</xdr:colOff>
      <xdr:row>77</xdr:row>
      <xdr:rowOff>24715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117996</xdr:rowOff>
    </xdr:from>
    <xdr:to>
      <xdr:col>102</xdr:col>
      <xdr:colOff>165100</xdr:colOff>
      <xdr:row>77</xdr:row>
      <xdr:rowOff>48146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39273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116455</xdr:rowOff>
    </xdr:from>
    <xdr:to>
      <xdr:col>98</xdr:col>
      <xdr:colOff>38100</xdr:colOff>
      <xdr:row>77</xdr:row>
      <xdr:rowOff>46605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37732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1,296,781</a:t>
          </a:r>
          <a:r>
            <a:rPr kumimoji="1" lang="ja-JP" altLang="en-US" sz="1300">
              <a:latin typeface="ＭＳ Ｐゴシック" panose="020B0600070205080204" pitchFamily="50" charset="-128"/>
              <a:ea typeface="ＭＳ Ｐゴシック" panose="020B0600070205080204" pitchFamily="50" charset="-128"/>
            </a:rPr>
            <a:t>円となっており、主な構成項目である人件費は、住民一人当たり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132,944</a:t>
          </a:r>
          <a:r>
            <a:rPr kumimoji="1" lang="ja-JP" altLang="en-US" sz="1300">
              <a:latin typeface="ＭＳ Ｐゴシック" panose="020B0600070205080204" pitchFamily="50" charset="-128"/>
              <a:ea typeface="ＭＳ Ｐゴシック" panose="020B0600070205080204" pitchFamily="50" charset="-128"/>
            </a:rPr>
            <a:t>円となっている。ラスパイレス指数の抑制、行財政改革による退職者不補充、手当の大幅削減（管理職手当、特殊勤務手当）により</a:t>
          </a:r>
          <a:r>
            <a:rPr kumimoji="1" lang="en-US" altLang="ja-JP" sz="1300">
              <a:latin typeface="ＭＳ Ｐゴシック" panose="020B0600070205080204" pitchFamily="50" charset="-128"/>
              <a:ea typeface="ＭＳ Ｐゴシック" panose="020B0600070205080204" pitchFamily="50" charset="-128"/>
            </a:rPr>
            <a:t>130,000</a:t>
          </a:r>
          <a:r>
            <a:rPr kumimoji="1" lang="ja-JP" altLang="en-US" sz="1300">
              <a:latin typeface="ＭＳ Ｐゴシック" panose="020B0600070205080204" pitchFamily="50" charset="-128"/>
              <a:ea typeface="ＭＳ Ｐゴシック" panose="020B0600070205080204" pitchFamily="50" charset="-128"/>
            </a:rPr>
            <a:t>円程度で推移してきており、</a:t>
          </a:r>
        </a:p>
        <a:p>
          <a:r>
            <a:rPr kumimoji="1" lang="ja-JP" altLang="en-US" sz="1300">
              <a:latin typeface="ＭＳ Ｐゴシック" panose="020B0600070205080204" pitchFamily="50" charset="-128"/>
              <a:ea typeface="ＭＳ Ｐゴシック" panose="020B0600070205080204" pitchFamily="50" charset="-128"/>
            </a:rPr>
            <a:t>類似団体平均と比べて低い水準を保っている。 今後も現行水準を基本とした定員適正化に努める。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・普通建設事業費（うち新規整備）は、町内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ヵ所に設置していた保育所を廃止し新たに認定こども園を整備したことにより住民一人当たり</a:t>
          </a:r>
          <a:r>
            <a:rPr kumimoji="1" lang="en-US" altLang="ja-JP" sz="1300">
              <a:latin typeface="ＭＳ Ｐゴシック" panose="020B0600070205080204" pitchFamily="50" charset="-128"/>
              <a:ea typeface="ＭＳ Ｐゴシック" panose="020B0600070205080204" pitchFamily="50" charset="-128"/>
            </a:rPr>
            <a:t>202,762</a:t>
          </a:r>
          <a:r>
            <a:rPr kumimoji="1" lang="ja-JP" altLang="en-US" sz="1300">
              <a:latin typeface="ＭＳ Ｐゴシック" panose="020B0600070205080204" pitchFamily="50" charset="-128"/>
              <a:ea typeface="ＭＳ Ｐゴシック" panose="020B0600070205080204" pitchFamily="50" charset="-128"/>
            </a:rPr>
            <a:t>円となり大幅な増となったが、普通建設事業費全体でみると引き続き</a:t>
          </a:r>
        </a:p>
        <a:p>
          <a:r>
            <a:rPr kumimoji="1" lang="ja-JP" altLang="en-US" sz="1300">
              <a:latin typeface="ＭＳ Ｐゴシック" panose="020B0600070205080204" pitchFamily="50" charset="-128"/>
              <a:ea typeface="ＭＳ Ｐゴシック" panose="020B0600070205080204" pitchFamily="50" charset="-128"/>
            </a:rPr>
            <a:t>類似団体平均とほぼ同水準にある。今後も公共施設等総合管理計画に基づき、事業の取捨選択を徹底しながら、老朽化した施設の更新や長寿命化工事を適切に実施し事業費の低減を図る。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3,880
3,857
460.58
5,114,348
5,031,509
82,839
2,751,729
3,777,652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127946</xdr:rowOff>
    </xdr:from>
    <xdr:to>
      <xdr:col>24</xdr:col>
      <xdr:colOff>63500</xdr:colOff>
      <xdr:row>37</xdr:row>
      <xdr:rowOff>131566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159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108991</xdr:rowOff>
    </xdr:from>
    <xdr:to>
      <xdr:col>19</xdr:col>
      <xdr:colOff>177800</xdr:colOff>
      <xdr:row>37</xdr:row>
      <xdr:rowOff>131566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52641"/>
          <a:ext cx="889000" cy="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81293</xdr:rowOff>
    </xdr:from>
    <xdr:to>
      <xdr:col>15</xdr:col>
      <xdr:colOff>50800</xdr:colOff>
      <xdr:row>37</xdr:row>
      <xdr:rowOff>108991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4943"/>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78645</xdr:rowOff>
    </xdr:from>
    <xdr:to>
      <xdr:col>10</xdr:col>
      <xdr:colOff>114300</xdr:colOff>
      <xdr:row>37</xdr:row>
      <xdr:rowOff>81293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229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77146</xdr:rowOff>
    </xdr:from>
    <xdr:to>
      <xdr:col>24</xdr:col>
      <xdr:colOff>114300</xdr:colOff>
      <xdr:row>38</xdr:row>
      <xdr:rowOff>7296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55573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80766</xdr:rowOff>
    </xdr:from>
    <xdr:to>
      <xdr:col>20</xdr:col>
      <xdr:colOff>38100</xdr:colOff>
      <xdr:row>38</xdr:row>
      <xdr:rowOff>10916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2043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58191</xdr:rowOff>
    </xdr:from>
    <xdr:to>
      <xdr:col>15</xdr:col>
      <xdr:colOff>101600</xdr:colOff>
      <xdr:row>37</xdr:row>
      <xdr:rowOff>159792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150918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30493</xdr:rowOff>
    </xdr:from>
    <xdr:to>
      <xdr:col>10</xdr:col>
      <xdr:colOff>165100</xdr:colOff>
      <xdr:row>37</xdr:row>
      <xdr:rowOff>132093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123220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27845</xdr:rowOff>
    </xdr:from>
    <xdr:to>
      <xdr:col>6</xdr:col>
      <xdr:colOff>38100</xdr:colOff>
      <xdr:row>37</xdr:row>
      <xdr:rowOff>129445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120572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19079</xdr:rowOff>
    </xdr:from>
    <xdr:to>
      <xdr:col>24</xdr:col>
      <xdr:colOff>63500</xdr:colOff>
      <xdr:row>58</xdr:row>
      <xdr:rowOff>26181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3179"/>
          <a:ext cx="8382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19079</xdr:rowOff>
    </xdr:from>
    <xdr:to>
      <xdr:col>19</xdr:col>
      <xdr:colOff>177800</xdr:colOff>
      <xdr:row>58</xdr:row>
      <xdr:rowOff>27053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3179"/>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27053</xdr:rowOff>
    </xdr:from>
    <xdr:to>
      <xdr:col>15</xdr:col>
      <xdr:colOff>50800</xdr:colOff>
      <xdr:row>58</xdr:row>
      <xdr:rowOff>31265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1153"/>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31265</xdr:rowOff>
    </xdr:from>
    <xdr:to>
      <xdr:col>10</xdr:col>
      <xdr:colOff>114300</xdr:colOff>
      <xdr:row>58</xdr:row>
      <xdr:rowOff>49717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5365"/>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146831</xdr:rowOff>
    </xdr:from>
    <xdr:to>
      <xdr:col>24</xdr:col>
      <xdr:colOff>114300</xdr:colOff>
      <xdr:row>58</xdr:row>
      <xdr:rowOff>76981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139729</xdr:rowOff>
    </xdr:from>
    <xdr:to>
      <xdr:col>20</xdr:col>
      <xdr:colOff>38100</xdr:colOff>
      <xdr:row>58</xdr:row>
      <xdr:rowOff>69879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61006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147703</xdr:rowOff>
    </xdr:from>
    <xdr:to>
      <xdr:col>15</xdr:col>
      <xdr:colOff>101600</xdr:colOff>
      <xdr:row>58</xdr:row>
      <xdr:rowOff>77853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68980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151915</xdr:rowOff>
    </xdr:from>
    <xdr:to>
      <xdr:col>10</xdr:col>
      <xdr:colOff>165100</xdr:colOff>
      <xdr:row>58</xdr:row>
      <xdr:rowOff>82065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73192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170367</xdr:rowOff>
    </xdr:from>
    <xdr:to>
      <xdr:col>6</xdr:col>
      <xdr:colOff>38100</xdr:colOff>
      <xdr:row>58</xdr:row>
      <xdr:rowOff>100517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91644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90656</xdr:rowOff>
    </xdr:from>
    <xdr:to>
      <xdr:col>24</xdr:col>
      <xdr:colOff>63500</xdr:colOff>
      <xdr:row>77</xdr:row>
      <xdr:rowOff>92049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9406"/>
          <a:ext cx="838200" cy="3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92049</xdr:rowOff>
    </xdr:from>
    <xdr:to>
      <xdr:col>19</xdr:col>
      <xdr:colOff>177800</xdr:colOff>
      <xdr:row>77</xdr:row>
      <xdr:rowOff>96695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3699"/>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96695</xdr:rowOff>
    </xdr:from>
    <xdr:to>
      <xdr:col>15</xdr:col>
      <xdr:colOff>50800</xdr:colOff>
      <xdr:row>77</xdr:row>
      <xdr:rowOff>124752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8345"/>
          <a:ext cx="889000" cy="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101271</xdr:rowOff>
    </xdr:from>
    <xdr:to>
      <xdr:col>10</xdr:col>
      <xdr:colOff>114300</xdr:colOff>
      <xdr:row>77</xdr:row>
      <xdr:rowOff>124752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2921"/>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39856</xdr:rowOff>
    </xdr:from>
    <xdr:to>
      <xdr:col>24</xdr:col>
      <xdr:colOff>114300</xdr:colOff>
      <xdr:row>75</xdr:row>
      <xdr:rowOff>141456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62733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41249</xdr:rowOff>
    </xdr:from>
    <xdr:to>
      <xdr:col>20</xdr:col>
      <xdr:colOff>38100</xdr:colOff>
      <xdr:row>77</xdr:row>
      <xdr:rowOff>142849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133976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45895</xdr:rowOff>
    </xdr:from>
    <xdr:to>
      <xdr:col>15</xdr:col>
      <xdr:colOff>101600</xdr:colOff>
      <xdr:row>77</xdr:row>
      <xdr:rowOff>147495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138622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73952</xdr:rowOff>
    </xdr:from>
    <xdr:to>
      <xdr:col>10</xdr:col>
      <xdr:colOff>165100</xdr:colOff>
      <xdr:row>78</xdr:row>
      <xdr:rowOff>4102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166679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50471</xdr:rowOff>
    </xdr:from>
    <xdr:to>
      <xdr:col>6</xdr:col>
      <xdr:colOff>38100</xdr:colOff>
      <xdr:row>77</xdr:row>
      <xdr:rowOff>152071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168598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24947</xdr:rowOff>
    </xdr:from>
    <xdr:to>
      <xdr:col>24</xdr:col>
      <xdr:colOff>63500</xdr:colOff>
      <xdr:row>97</xdr:row>
      <xdr:rowOff>74688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55597"/>
          <a:ext cx="838200" cy="4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74688</xdr:rowOff>
    </xdr:from>
    <xdr:to>
      <xdr:col>19</xdr:col>
      <xdr:colOff>177800</xdr:colOff>
      <xdr:row>97</xdr:row>
      <xdr:rowOff>79747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05338"/>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71566</xdr:rowOff>
    </xdr:from>
    <xdr:to>
      <xdr:col>15</xdr:col>
      <xdr:colOff>50800</xdr:colOff>
      <xdr:row>97</xdr:row>
      <xdr:rowOff>79747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02216"/>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46918</xdr:rowOff>
    </xdr:from>
    <xdr:to>
      <xdr:col>10</xdr:col>
      <xdr:colOff>114300</xdr:colOff>
      <xdr:row>97</xdr:row>
      <xdr:rowOff>71566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77568"/>
          <a:ext cx="889000" cy="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145597</xdr:rowOff>
    </xdr:from>
    <xdr:to>
      <xdr:col>24</xdr:col>
      <xdr:colOff>114300</xdr:colOff>
      <xdr:row>97</xdr:row>
      <xdr:rowOff>75747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168474</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23888</xdr:rowOff>
    </xdr:from>
    <xdr:to>
      <xdr:col>20</xdr:col>
      <xdr:colOff>38100</xdr:colOff>
      <xdr:row>97</xdr:row>
      <xdr:rowOff>125488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116615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74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28947</xdr:rowOff>
    </xdr:from>
    <xdr:to>
      <xdr:col>15</xdr:col>
      <xdr:colOff>101600</xdr:colOff>
      <xdr:row>97</xdr:row>
      <xdr:rowOff>130547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121674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7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20766</xdr:rowOff>
    </xdr:from>
    <xdr:to>
      <xdr:col>10</xdr:col>
      <xdr:colOff>165100</xdr:colOff>
      <xdr:row>97</xdr:row>
      <xdr:rowOff>122366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138893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42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167568</xdr:rowOff>
    </xdr:from>
    <xdr:to>
      <xdr:col>6</xdr:col>
      <xdr:colOff>38100</xdr:colOff>
      <xdr:row>97</xdr:row>
      <xdr:rowOff>97718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114245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40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91477</xdr:rowOff>
    </xdr:from>
    <xdr:to>
      <xdr:col>55</xdr:col>
      <xdr:colOff>0</xdr:colOff>
      <xdr:row>39</xdr:row>
      <xdr:rowOff>91585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78027"/>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91585</xdr:rowOff>
    </xdr:from>
    <xdr:to>
      <xdr:col>50</xdr:col>
      <xdr:colOff>114300</xdr:colOff>
      <xdr:row>39</xdr:row>
      <xdr:rowOff>91803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7813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91694</xdr:rowOff>
    </xdr:from>
    <xdr:to>
      <xdr:col>45</xdr:col>
      <xdr:colOff>177800</xdr:colOff>
      <xdr:row>39</xdr:row>
      <xdr:rowOff>91803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7824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107805</xdr:rowOff>
    </xdr:from>
    <xdr:to>
      <xdr:col>41</xdr:col>
      <xdr:colOff>50800</xdr:colOff>
      <xdr:row>39</xdr:row>
      <xdr:rowOff>91694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51455"/>
          <a:ext cx="889000" cy="3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40677</xdr:rowOff>
    </xdr:from>
    <xdr:to>
      <xdr:col>55</xdr:col>
      <xdr:colOff>50800</xdr:colOff>
      <xdr:row>39</xdr:row>
      <xdr:rowOff>142277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140589</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40785</xdr:rowOff>
    </xdr:from>
    <xdr:to>
      <xdr:col>50</xdr:col>
      <xdr:colOff>165100</xdr:colOff>
      <xdr:row>39</xdr:row>
      <xdr:rowOff>142385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133512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0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41003</xdr:rowOff>
    </xdr:from>
    <xdr:to>
      <xdr:col>46</xdr:col>
      <xdr:colOff>38100</xdr:colOff>
      <xdr:row>39</xdr:row>
      <xdr:rowOff>142603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133730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0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40894</xdr:rowOff>
    </xdr:from>
    <xdr:to>
      <xdr:col>41</xdr:col>
      <xdr:colOff>101600</xdr:colOff>
      <xdr:row>39</xdr:row>
      <xdr:rowOff>142494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133621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57005</xdr:rowOff>
    </xdr:from>
    <xdr:to>
      <xdr:col>36</xdr:col>
      <xdr:colOff>165100</xdr:colOff>
      <xdr:row>37</xdr:row>
      <xdr:rowOff>158605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3682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7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89561</xdr:rowOff>
    </xdr:from>
    <xdr:to>
      <xdr:col>55</xdr:col>
      <xdr:colOff>0</xdr:colOff>
      <xdr:row>58</xdr:row>
      <xdr:rowOff>130176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33661"/>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163117</xdr:rowOff>
    </xdr:from>
    <xdr:to>
      <xdr:col>50</xdr:col>
      <xdr:colOff>114300</xdr:colOff>
      <xdr:row>58</xdr:row>
      <xdr:rowOff>89561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35767"/>
          <a:ext cx="889000" cy="9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163117</xdr:rowOff>
    </xdr:from>
    <xdr:to>
      <xdr:col>45</xdr:col>
      <xdr:colOff>177800</xdr:colOff>
      <xdr:row>58</xdr:row>
      <xdr:rowOff>125413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35767"/>
          <a:ext cx="889000" cy="1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113540</xdr:rowOff>
    </xdr:from>
    <xdr:to>
      <xdr:col>41</xdr:col>
      <xdr:colOff>50800</xdr:colOff>
      <xdr:row>58</xdr:row>
      <xdr:rowOff>125413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57640"/>
          <a:ext cx="889000" cy="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79376</xdr:rowOff>
    </xdr:from>
    <xdr:to>
      <xdr:col>55</xdr:col>
      <xdr:colOff>50800</xdr:colOff>
      <xdr:row>59</xdr:row>
      <xdr:rowOff>9526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21111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38761</xdr:rowOff>
    </xdr:from>
    <xdr:to>
      <xdr:col>50</xdr:col>
      <xdr:colOff>165100</xdr:colOff>
      <xdr:row>58</xdr:row>
      <xdr:rowOff>140361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131488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07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112317</xdr:rowOff>
    </xdr:from>
    <xdr:to>
      <xdr:col>46</xdr:col>
      <xdr:colOff>38100</xdr:colOff>
      <xdr:row>58</xdr:row>
      <xdr:rowOff>42467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58994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6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74613</xdr:rowOff>
    </xdr:from>
    <xdr:to>
      <xdr:col>41</xdr:col>
      <xdr:colOff>101600</xdr:colOff>
      <xdr:row>59</xdr:row>
      <xdr:rowOff>4763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167340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62740</xdr:rowOff>
    </xdr:from>
    <xdr:to>
      <xdr:col>36</xdr:col>
      <xdr:colOff>165100</xdr:colOff>
      <xdr:row>58</xdr:row>
      <xdr:rowOff>164340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155467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09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76431</xdr:rowOff>
    </xdr:from>
    <xdr:to>
      <xdr:col>55</xdr:col>
      <xdr:colOff>0</xdr:colOff>
      <xdr:row>78</xdr:row>
      <xdr:rowOff>84756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49531"/>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82539</xdr:rowOff>
    </xdr:from>
    <xdr:to>
      <xdr:col>50</xdr:col>
      <xdr:colOff>114300</xdr:colOff>
      <xdr:row>78</xdr:row>
      <xdr:rowOff>84756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55639"/>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82539</xdr:rowOff>
    </xdr:from>
    <xdr:to>
      <xdr:col>45</xdr:col>
      <xdr:colOff>177800</xdr:colOff>
      <xdr:row>78</xdr:row>
      <xdr:rowOff>86939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5639"/>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86939</xdr:rowOff>
    </xdr:from>
    <xdr:to>
      <xdr:col>41</xdr:col>
      <xdr:colOff>50800</xdr:colOff>
      <xdr:row>78</xdr:row>
      <xdr:rowOff>89207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0039"/>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25631</xdr:rowOff>
    </xdr:from>
    <xdr:to>
      <xdr:col>55</xdr:col>
      <xdr:colOff>50800</xdr:colOff>
      <xdr:row>78</xdr:row>
      <xdr:rowOff>127231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33956</xdr:rowOff>
    </xdr:from>
    <xdr:to>
      <xdr:col>50</xdr:col>
      <xdr:colOff>165100</xdr:colOff>
      <xdr:row>78</xdr:row>
      <xdr:rowOff>135556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126683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31739</xdr:rowOff>
    </xdr:from>
    <xdr:to>
      <xdr:col>46</xdr:col>
      <xdr:colOff>38100</xdr:colOff>
      <xdr:row>78</xdr:row>
      <xdr:rowOff>133339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124466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36139</xdr:rowOff>
    </xdr:from>
    <xdr:to>
      <xdr:col>41</xdr:col>
      <xdr:colOff>101600</xdr:colOff>
      <xdr:row>78</xdr:row>
      <xdr:rowOff>137739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128866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0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38407</xdr:rowOff>
    </xdr:from>
    <xdr:to>
      <xdr:col>36</xdr:col>
      <xdr:colOff>165100</xdr:colOff>
      <xdr:row>78</xdr:row>
      <xdr:rowOff>140007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131134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134796</xdr:rowOff>
    </xdr:from>
    <xdr:to>
      <xdr:col>55</xdr:col>
      <xdr:colOff>0</xdr:colOff>
      <xdr:row>97</xdr:row>
      <xdr:rowOff>158090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65446"/>
          <a:ext cx="8382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134796</xdr:rowOff>
    </xdr:from>
    <xdr:to>
      <xdr:col>50</xdr:col>
      <xdr:colOff>114300</xdr:colOff>
      <xdr:row>97</xdr:row>
      <xdr:rowOff>163072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65446"/>
          <a:ext cx="889000" cy="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138649</xdr:rowOff>
    </xdr:from>
    <xdr:to>
      <xdr:col>45</xdr:col>
      <xdr:colOff>177800</xdr:colOff>
      <xdr:row>97</xdr:row>
      <xdr:rowOff>163072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69299"/>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138649</xdr:rowOff>
    </xdr:from>
    <xdr:to>
      <xdr:col>41</xdr:col>
      <xdr:colOff>50800</xdr:colOff>
      <xdr:row>97</xdr:row>
      <xdr:rowOff>158214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69299"/>
          <a:ext cx="8890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107290</xdr:rowOff>
    </xdr:from>
    <xdr:to>
      <xdr:col>55</xdr:col>
      <xdr:colOff>50800</xdr:colOff>
      <xdr:row>98</xdr:row>
      <xdr:rowOff>37440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83996</xdr:rowOff>
    </xdr:from>
    <xdr:to>
      <xdr:col>50</xdr:col>
      <xdr:colOff>165100</xdr:colOff>
      <xdr:row>98</xdr:row>
      <xdr:rowOff>14146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5273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112272</xdr:rowOff>
    </xdr:from>
    <xdr:to>
      <xdr:col>46</xdr:col>
      <xdr:colOff>38100</xdr:colOff>
      <xdr:row>98</xdr:row>
      <xdr:rowOff>42422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33549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87849</xdr:rowOff>
    </xdr:from>
    <xdr:to>
      <xdr:col>41</xdr:col>
      <xdr:colOff>101600</xdr:colOff>
      <xdr:row>98</xdr:row>
      <xdr:rowOff>17999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9126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107414</xdr:rowOff>
    </xdr:from>
    <xdr:to>
      <xdr:col>36</xdr:col>
      <xdr:colOff>165100</xdr:colOff>
      <xdr:row>98</xdr:row>
      <xdr:rowOff>37564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28691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92180</xdr:rowOff>
    </xdr:from>
    <xdr:to>
      <xdr:col>85</xdr:col>
      <xdr:colOff>127000</xdr:colOff>
      <xdr:row>38</xdr:row>
      <xdr:rowOff>132401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07280"/>
          <a:ext cx="838200" cy="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132401</xdr:rowOff>
    </xdr:from>
    <xdr:to>
      <xdr:col>81</xdr:col>
      <xdr:colOff>50800</xdr:colOff>
      <xdr:row>38</xdr:row>
      <xdr:rowOff>140507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47501"/>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80963</xdr:rowOff>
    </xdr:from>
    <xdr:to>
      <xdr:col>76</xdr:col>
      <xdr:colOff>114300</xdr:colOff>
      <xdr:row>38</xdr:row>
      <xdr:rowOff>140507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96063"/>
          <a:ext cx="889000" cy="5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56180</xdr:rowOff>
    </xdr:from>
    <xdr:to>
      <xdr:col>71</xdr:col>
      <xdr:colOff>177800</xdr:colOff>
      <xdr:row>38</xdr:row>
      <xdr:rowOff>80963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71280"/>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41380</xdr:rowOff>
    </xdr:from>
    <xdr:to>
      <xdr:col>85</xdr:col>
      <xdr:colOff>177800</xdr:colOff>
      <xdr:row>38</xdr:row>
      <xdr:rowOff>142980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64257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81601</xdr:rowOff>
    </xdr:from>
    <xdr:to>
      <xdr:col>81</xdr:col>
      <xdr:colOff>101600</xdr:colOff>
      <xdr:row>39</xdr:row>
      <xdr:rowOff>11751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8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89707</xdr:rowOff>
    </xdr:from>
    <xdr:to>
      <xdr:col>76</xdr:col>
      <xdr:colOff>165100</xdr:colOff>
      <xdr:row>39</xdr:row>
      <xdr:rowOff>19857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10984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30163</xdr:rowOff>
    </xdr:from>
    <xdr:to>
      <xdr:col>72</xdr:col>
      <xdr:colOff>38100</xdr:colOff>
      <xdr:row>38</xdr:row>
      <xdr:rowOff>131763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148290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5380</xdr:rowOff>
    </xdr:from>
    <xdr:to>
      <xdr:col>67</xdr:col>
      <xdr:colOff>101600</xdr:colOff>
      <xdr:row>38</xdr:row>
      <xdr:rowOff>106980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123507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113575</xdr:rowOff>
    </xdr:from>
    <xdr:to>
      <xdr:col>85</xdr:col>
      <xdr:colOff>127000</xdr:colOff>
      <xdr:row>57</xdr:row>
      <xdr:rowOff>96120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543325"/>
          <a:ext cx="838200" cy="3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113575</xdr:rowOff>
    </xdr:from>
    <xdr:to>
      <xdr:col>81</xdr:col>
      <xdr:colOff>50800</xdr:colOff>
      <xdr:row>57</xdr:row>
      <xdr:rowOff>144327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543325"/>
          <a:ext cx="889000" cy="37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139309</xdr:rowOff>
    </xdr:from>
    <xdr:to>
      <xdr:col>76</xdr:col>
      <xdr:colOff>114300</xdr:colOff>
      <xdr:row>57</xdr:row>
      <xdr:rowOff>144327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11959"/>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118314</xdr:rowOff>
    </xdr:from>
    <xdr:to>
      <xdr:col>71</xdr:col>
      <xdr:colOff>177800</xdr:colOff>
      <xdr:row>57</xdr:row>
      <xdr:rowOff>139309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90964"/>
          <a:ext cx="8890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45320</xdr:rowOff>
    </xdr:from>
    <xdr:to>
      <xdr:col>85</xdr:col>
      <xdr:colOff>177800</xdr:colOff>
      <xdr:row>57</xdr:row>
      <xdr:rowOff>146920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23747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62775</xdr:rowOff>
    </xdr:from>
    <xdr:to>
      <xdr:col>81</xdr:col>
      <xdr:colOff>101600</xdr:colOff>
      <xdr:row>55</xdr:row>
      <xdr:rowOff>164375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9452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26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93527</xdr:rowOff>
    </xdr:from>
    <xdr:to>
      <xdr:col>76</xdr:col>
      <xdr:colOff>165100</xdr:colOff>
      <xdr:row>58</xdr:row>
      <xdr:rowOff>23677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6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5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88509</xdr:rowOff>
    </xdr:from>
    <xdr:to>
      <xdr:col>72</xdr:col>
      <xdr:colOff>38100</xdr:colOff>
      <xdr:row>58</xdr:row>
      <xdr:rowOff>18659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67514</xdr:rowOff>
    </xdr:from>
    <xdr:to>
      <xdr:col>67</xdr:col>
      <xdr:colOff>101600</xdr:colOff>
      <xdr:row>57</xdr:row>
      <xdr:rowOff>169114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160241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43211</xdr:rowOff>
    </xdr:from>
    <xdr:to>
      <xdr:col>85</xdr:col>
      <xdr:colOff>127000</xdr:colOff>
      <xdr:row>79</xdr:row>
      <xdr:rowOff>44419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7761"/>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43211</xdr:rowOff>
    </xdr:from>
    <xdr:to>
      <xdr:col>81</xdr:col>
      <xdr:colOff>50800</xdr:colOff>
      <xdr:row>79</xdr:row>
      <xdr:rowOff>44447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7761"/>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40605</xdr:rowOff>
    </xdr:from>
    <xdr:to>
      <xdr:col>76</xdr:col>
      <xdr:colOff>114300</xdr:colOff>
      <xdr:row>79</xdr:row>
      <xdr:rowOff>44447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5155"/>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40605</xdr:rowOff>
    </xdr:from>
    <xdr:to>
      <xdr:col>71</xdr:col>
      <xdr:colOff>177800</xdr:colOff>
      <xdr:row>79</xdr:row>
      <xdr:rowOff>44306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5155"/>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165069</xdr:rowOff>
    </xdr:from>
    <xdr:to>
      <xdr:col>85</xdr:col>
      <xdr:colOff>177800</xdr:colOff>
      <xdr:row>79</xdr:row>
      <xdr:rowOff>95219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79996</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0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163861</xdr:rowOff>
    </xdr:from>
    <xdr:to>
      <xdr:col>81</xdr:col>
      <xdr:colOff>101600</xdr:colOff>
      <xdr:row>79</xdr:row>
      <xdr:rowOff>94011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85138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9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165097</xdr:rowOff>
    </xdr:from>
    <xdr:to>
      <xdr:col>76</xdr:col>
      <xdr:colOff>165100</xdr:colOff>
      <xdr:row>79</xdr:row>
      <xdr:rowOff>95247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86374</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161255</xdr:rowOff>
    </xdr:from>
    <xdr:to>
      <xdr:col>72</xdr:col>
      <xdr:colOff>38100</xdr:colOff>
      <xdr:row>79</xdr:row>
      <xdr:rowOff>91405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82532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164956</xdr:rowOff>
    </xdr:from>
    <xdr:to>
      <xdr:col>67</xdr:col>
      <xdr:colOff>101600</xdr:colOff>
      <xdr:row>79</xdr:row>
      <xdr:rowOff>95106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86233</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3118</xdr:rowOff>
    </xdr:from>
    <xdr:to>
      <xdr:col>85</xdr:col>
      <xdr:colOff>127000</xdr:colOff>
      <xdr:row>98</xdr:row>
      <xdr:rowOff>12128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05218"/>
          <a:ext cx="8382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12128</xdr:rowOff>
    </xdr:from>
    <xdr:to>
      <xdr:col>81</xdr:col>
      <xdr:colOff>50800</xdr:colOff>
      <xdr:row>98</xdr:row>
      <xdr:rowOff>37075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14228"/>
          <a:ext cx="8890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37075</xdr:rowOff>
    </xdr:from>
    <xdr:to>
      <xdr:col>76</xdr:col>
      <xdr:colOff>114300</xdr:colOff>
      <xdr:row>98</xdr:row>
      <xdr:rowOff>48357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39175"/>
          <a:ext cx="889000" cy="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48357</xdr:rowOff>
    </xdr:from>
    <xdr:to>
      <xdr:col>71</xdr:col>
      <xdr:colOff>177800</xdr:colOff>
      <xdr:row>98</xdr:row>
      <xdr:rowOff>59770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50457"/>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123768</xdr:rowOff>
    </xdr:from>
    <xdr:to>
      <xdr:col>85</xdr:col>
      <xdr:colOff>177800</xdr:colOff>
      <xdr:row>98</xdr:row>
      <xdr:rowOff>53918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102195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3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132778</xdr:rowOff>
    </xdr:from>
    <xdr:to>
      <xdr:col>81</xdr:col>
      <xdr:colOff>101600</xdr:colOff>
      <xdr:row>98</xdr:row>
      <xdr:rowOff>62928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54055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157725</xdr:rowOff>
    </xdr:from>
    <xdr:to>
      <xdr:col>76</xdr:col>
      <xdr:colOff>165100</xdr:colOff>
      <xdr:row>98</xdr:row>
      <xdr:rowOff>87875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79002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169007</xdr:rowOff>
    </xdr:from>
    <xdr:to>
      <xdr:col>72</xdr:col>
      <xdr:colOff>38100</xdr:colOff>
      <xdr:row>98</xdr:row>
      <xdr:rowOff>99157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90284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8970</xdr:rowOff>
    </xdr:from>
    <xdr:to>
      <xdr:col>67</xdr:col>
      <xdr:colOff>101600</xdr:colOff>
      <xdr:row>98</xdr:row>
      <xdr:rowOff>110570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128,749</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年度は林業・木材産業構造改革事業等による普通建設事業費の増加により類似団体平均を一時的に上回ったが、平成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年度からは類似団体平均以下の水準に戻っている。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125,198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年度から毎年、類似団体平均と比べて高い水準で推移している。この要因の一つとして国保病院事業特別会計への赤字補填的な繰出金が多額になっていることが挙げられるが、平成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年度から減少に転じて類似団体平均を下回っている。平成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年度は入院患者の減少により類似団体平均を上回ったため、国保病院改革計画に基づき病院機能の見直しや病院事業経営の改革に総合的に取り組み、一般会計の負担額を減らしていくよう努める。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年度に一時的に増加（住民一人当たり</a:t>
          </a:r>
          <a:r>
            <a:rPr kumimoji="1" lang="en-US" altLang="ja-JP" sz="1300">
              <a:latin typeface="ＭＳ Ｐゴシック" panose="020B0600070205080204" pitchFamily="50" charset="-128"/>
              <a:ea typeface="ＭＳ Ｐゴシック" panose="020B0600070205080204" pitchFamily="50" charset="-128"/>
            </a:rPr>
            <a:t>236,428</a:t>
          </a:r>
          <a:r>
            <a:rPr kumimoji="1" lang="ja-JP" altLang="en-US" sz="1300">
              <a:latin typeface="ＭＳ Ｐゴシック" panose="020B0600070205080204" pitchFamily="50" charset="-128"/>
              <a:ea typeface="ＭＳ Ｐゴシック" panose="020B0600070205080204" pitchFamily="50" charset="-128"/>
            </a:rPr>
            <a:t>円）しているが、これは総合給食センターを整備したことによるものである。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認定こども園整備事業等の臨時財政需要があったため実質単年度収支は赤字となっているが、財政調整基金の取崩しにより実質収支は黒字となっている。財政健全化の取組を着実に実施したことにより目的基金を含めた基金全体の残高はやや増加しており、実質単年度収支がマイナスとなっているが問題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資金不足は無く、連結実質赤字比率の指標としては問題ない。ただし、国民健康保険病院事業特別会計及び農業集落排水事業特別会計については、一般会計から毎年度多額の繰出を行っていることから、引き続き経営改善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横ばいからやや増加傾向にある。長期的な視点では、交付税算入率の低い起債が減少するものの、上里ふれあい交流センターや総合給食センター、認定こども園建設等の大型事業に際して地方債発行が増加し、実質公債費比率が上昇することが予測されるが、引き続き適正な水準は確保される見込みであり問題は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当町では満期一括償還地方債がないため、積み立てを行っていない。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将来負担を充当可能財源が上回っており将来負担は発生していない。今後も起債及び職員数の適正管理により将来負担の無い状況を継続する。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北海道厚沢部町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万円取り崩したほか、認定こども園整備事業のため公共施設整備基金を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特に公共施設整備基金や減債基金に積み立てていくことを予定しているが、これらの基金は短期的には微増となる予定だが、老朽化施設の更新、地方債償還に充てることから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ふるさとづくり基金：誰もが安全で安心して暮らせる、個性豊かで活力に満ちた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素敵な過疎のまち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を実現するための施策を推進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子育て支援事業基金：すべての子どもたちが心身ともに健やかに生まれ育つことのできる環境を整えるための施策を推進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公共施設整備基金：認定こども園整備事業のため公共施設整備基金を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億円取り崩した一方で、今後の公共施設の更新等に備えるため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施設の更新事業等に備えて積立を予定していることから令和元年度までは微増となる予定だが、老朽化が進む小中学校や国保病院の改修事業や重点道の駅整備拡充事業などが予定されていることから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基金の使途の明確化を図るため、財政調整基金を取り崩して個々の特定目的基金に積立てたことにより減少した。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％の範囲内を目安として積立・取崩しを行っていくことを予定している。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近年大型の整備事業が集中したことから地方債現在高が増加しており、令和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年度に地方債償還のピークを迎えるため、それに備えて積立てを行ってきた。平成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令和元年度以降は償還のため計画的に取崩しを行うことから減少する予定。（令和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90BA18-6D68-4FDC-B79E-37D44C734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7E88BE6-4661-4BCB-975E-C5586CCC7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24F22136-9B4E-4DC5-A5B8-175543E4D6D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A5A355A-289F-492D-BA9D-0A48CD157CC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E545703-7EAA-4953-8556-46CADFE2CB2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7489C98B-EE68-4805-AABF-7FCE5207BD7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D387D0C-AD78-4AF7-AA34-ABA4651AE9C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7DFCAA6-257D-4EF3-BA31-85517E7BFEA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B93DB841-4914-4AE4-856A-022EEE658B1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E7F799B-263E-41B1-AFCE-1B22F754299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1B1E58E-095A-4AF9-96B3-27CB98D80FF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881ED74-1FDA-4FBE-957C-ADB197288C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FEA91D9-2626-467A-8480-6426050912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8B39FCEE-BE5A-42E0-BB96-15B1911EC3B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BAD0D91-C685-4913-9946-0EA85C875F5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0BDAAE4-D90A-4137-A9BA-D9F68597098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6BAE12A3-86F2-456A-B824-477EEE4B83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990911F-689C-4A0D-8790-FF0890A4F27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C07C895-6BE4-4FE9-9E08-30625BA63F4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ECB2B29-3A9C-495C-9765-A4A753D74CE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3,880
3,857
460.58
5,114,348
5,031,509
82,839
2,751,729
3,777,652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295CD00E-E2E4-4FF8-A597-1D6ED94AFA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B20424E6-AE77-4DD9-BF00-767D02737C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F238F302-AA67-4CDE-B04C-EDBD08ABF4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52002285-E677-4958-8E0B-C226D26DCB9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DAEAD9C9-A7F0-422C-B298-23E01F4E3DF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4E343EA-C6B7-4D5B-8DE6-9E7C565157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348FCA9-B259-4471-AAAA-4425D97486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9B30CC9-6819-42A2-8ADA-14A1DB2C28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55915CFB-BF90-4E80-B6B4-0BDFBA03B72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E34DA6AF-FA73-4B9D-A1F4-6259C77EAA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ED68469-672D-4AEC-A7D8-F44B24ED61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FB9E452-348F-4D57-AAAF-B14245263FD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0AF298D-E747-44D2-92EB-E7E3AF0766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D66A6FF-4944-4C12-8B69-8DEA296CAF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B7CD6D4-3154-43F0-BFD3-8F09788E4A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6009270-7299-452B-8629-9ACD9C5763A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14BE5552-94A9-4DCA-90D5-767AD10EA64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A67EF562-4F86-4FA0-A855-C7753464A60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BE9CF3B8-8B40-4154-B7CA-85A3FFFC3B9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2F111B95-CA42-46B0-B8E8-1C22A39D4CC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FC6257EE-954E-4902-BD65-1DA96F78237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7D337B3F-2570-4658-8474-94DB62FB52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ED39BE1C-5AA7-4629-9B41-75FA56CC148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1623BDB4-E6DA-4788-8F5C-C6366F0EA71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C6B86AF-3ACA-471D-95C1-76733326AB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1253F8D1-2D38-4703-AFF6-B2FA3325946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89D4996F-7CB3-4F05-BEEE-C54377CC608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EF469C13-10FD-41FE-A448-3BFC150907F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FEC76FA7-4913-4BD1-B3A5-441239F4CA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BE8A4C73-90F6-4CDB-9D6B-8AF69D5C84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39A10545-292E-4C6D-A4CC-19716C0D03F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72FC1F85-38E9-4B7C-8FE9-2D7A4F15B4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E704DA21-1440-4532-B79F-25DD74CCB56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44179450-B31D-46AD-8D66-5880693B26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固定資産台帳整備中</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8DC1099E-EEB9-4A90-A91D-89D58426EC1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1F6EC04A-64DC-4B87-BF91-3CFF0354F38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2F9A6078-6E35-4342-9659-158BF59F0C2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C66953D2-4B62-4D9D-96AF-9A141F3C186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77945D01-EC1D-410B-950D-31CB926E494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4ADCFC33-A2ED-4006-B7CF-9E8500F0DBD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8E3B275B-2E21-41AB-9044-C104A4D1FA0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2F087652-A594-4E1D-997A-F985AB088C8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CAC764B2-22A9-4E22-9D29-53A2D1DBDB6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7D5AB751-A18B-4C9C-82EE-4F9EF9CEEE8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CEC49C94-B586-46EA-98AF-F231FA143A1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B45969AF-BAEF-4038-8D1C-1271EDABBDC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935DAE76-7316-457A-8260-6584098E83E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430A3B-A4EB-4B52-BE90-BA277B260D4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F022DA63-1D0C-4E67-9B24-4B3BA870A07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6676B7F2-01E2-48A6-91AF-ADAE5B1345B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FEDB46EB-A6E0-4F8B-BC77-D97D83482A0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3AE77C21-042C-4A33-8939-9550A61E4D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8FDF625C-1302-47CA-BFB4-06905AE7BD0C}"/>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3669AFF3-90E1-4C56-8F62-B783A99371F3}"/>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EB149C72-F263-44F8-8AF2-815232D3D83C}"/>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0B5BBC7F-8CE6-4004-9A9B-57239D38F56F}"/>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8AF85BD1-7FC2-42BF-8186-BA0D18227428}"/>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a:extLst>
            <a:ext uri="{FF2B5EF4-FFF2-40B4-BE49-F238E27FC236}">
              <a16:creationId xmlns:a16="http://schemas.microsoft.com/office/drawing/2014/main" id="{313852EB-AE6C-4A3B-95E9-9006042E5C71}"/>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A425E0AC-A912-4B66-A923-363231AAE526}"/>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EB0DF8F0-2007-4CA0-8D45-22F27A21907E}"/>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22B692C8-FF59-4E43-B588-B94C78C795F2}"/>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5A01159E-1DEF-47B9-9B17-709EBB699319}"/>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59210E2-1B17-4060-B187-F09A6EC5055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3ADF88B-AC1C-4358-99EB-320911C08A2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4A88690-240D-452F-90EC-ABDBF3BE9E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3AB57A2-AE2F-4802-AE95-FD9CB2DD63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804E471-4441-400D-B998-8A268A3512E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9" name="楕円 88">
          <a:extLst>
            <a:ext uri="{FF2B5EF4-FFF2-40B4-BE49-F238E27FC236}">
              <a16:creationId xmlns:a16="http://schemas.microsoft.com/office/drawing/2014/main" id="{70922B82-1EF7-48EB-8374-6C303ACCCED0}"/>
            </a:ext>
          </a:extLst>
        </xdr:cNvPr>
        <xdr:cNvSpPr/>
      </xdr:nvSpPr>
      <xdr:spPr>
        <a:xfrm>
          <a:off x="4000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90" name="楕円 89">
          <a:extLst>
            <a:ext uri="{FF2B5EF4-FFF2-40B4-BE49-F238E27FC236}">
              <a16:creationId xmlns:a16="http://schemas.microsoft.com/office/drawing/2014/main" id="{48D0EA10-21B7-4179-995E-DD438E7C0FD3}"/>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29</xdr:row>
      <xdr:rowOff>165553</xdr:rowOff>
    </xdr:to>
    <xdr:cxnSp macro="">
      <xdr:nvCxnSpPr>
        <xdr:cNvPr id="91" name="直線コネクタ 90">
          <a:extLst>
            <a:ext uri="{FF2B5EF4-FFF2-40B4-BE49-F238E27FC236}">
              <a16:creationId xmlns:a16="http://schemas.microsoft.com/office/drawing/2014/main" id="{5D698D61-945F-4048-9AAD-D2118692B84E}"/>
            </a:ext>
          </a:extLst>
        </xdr:cNvPr>
        <xdr:cNvCxnSpPr/>
      </xdr:nvCxnSpPr>
      <xdr:spPr>
        <a:xfrm>
          <a:off x="3289300" y="59091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12428</xdr:rowOff>
    </xdr:from>
    <xdr:to>
      <xdr:col>11</xdr:col>
      <xdr:colOff>187325</xdr:colOff>
      <xdr:row>31</xdr:row>
      <xdr:rowOff>114028</xdr:rowOff>
    </xdr:to>
    <xdr:sp macro="" textlink="">
      <xdr:nvSpPr>
        <xdr:cNvPr id="92" name="楕円 91">
          <a:extLst>
            <a:ext uri="{FF2B5EF4-FFF2-40B4-BE49-F238E27FC236}">
              <a16:creationId xmlns:a16="http://schemas.microsoft.com/office/drawing/2014/main" id="{D3D6A346-1562-4FC0-BF40-8D7BBEDACC4F}"/>
            </a:ext>
          </a:extLst>
        </xdr:cNvPr>
        <xdr:cNvSpPr/>
      </xdr:nvSpPr>
      <xdr:spPr>
        <a:xfrm>
          <a:off x="2476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165553</xdr:rowOff>
    </xdr:from>
    <xdr:to>
      <xdr:col>15</xdr:col>
      <xdr:colOff>136525</xdr:colOff>
      <xdr:row>31</xdr:row>
      <xdr:rowOff>63228</xdr:rowOff>
    </xdr:to>
    <xdr:cxnSp macro="">
      <xdr:nvCxnSpPr>
        <xdr:cNvPr id="93" name="直線コネクタ 92">
          <a:extLst>
            <a:ext uri="{FF2B5EF4-FFF2-40B4-BE49-F238E27FC236}">
              <a16:creationId xmlns:a16="http://schemas.microsoft.com/office/drawing/2014/main" id="{1E010BEA-B30B-406B-B5EB-05E6D1A193DC}"/>
            </a:ext>
          </a:extLst>
        </xdr:cNvPr>
        <xdr:cNvCxnSpPr/>
      </xdr:nvCxnSpPr>
      <xdr:spPr>
        <a:xfrm flipV="1">
          <a:off x="2527300" y="5909128"/>
          <a:ext cx="762000" cy="2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4" name="n_1aveValue有形固定資産減価償却率">
          <a:extLst>
            <a:ext uri="{FF2B5EF4-FFF2-40B4-BE49-F238E27FC236}">
              <a16:creationId xmlns:a16="http://schemas.microsoft.com/office/drawing/2014/main" id="{484E2F09-1657-4E3D-ACE9-9EB52C2CB8A8}"/>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5" name="n_2aveValue有形固定資産減価償却率">
          <a:extLst>
            <a:ext uri="{FF2B5EF4-FFF2-40B4-BE49-F238E27FC236}">
              <a16:creationId xmlns:a16="http://schemas.microsoft.com/office/drawing/2014/main" id="{CE0053EC-07E3-433E-86CB-F8D5254A6C65}"/>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6" name="n_3aveValue有形固定資産減価償却率">
          <a:extLst>
            <a:ext uri="{FF2B5EF4-FFF2-40B4-BE49-F238E27FC236}">
              <a16:creationId xmlns:a16="http://schemas.microsoft.com/office/drawing/2014/main" id="{037DDEEA-7843-40EC-A96C-75BF5C2771E3}"/>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61430</xdr:rowOff>
    </xdr:from>
    <xdr:ext cx="405111" cy="259045"/>
    <xdr:sp macro="" textlink="">
      <xdr:nvSpPr>
        <xdr:cNvPr id="97" name="n_1mainValue有形固定資産減価償却率">
          <a:extLst>
            <a:ext uri="{FF2B5EF4-FFF2-40B4-BE49-F238E27FC236}">
              <a16:creationId xmlns:a16="http://schemas.microsoft.com/office/drawing/2014/main" id="{B9FE9607-0D0A-49B9-A287-310B3A2522B3}"/>
            </a:ext>
          </a:extLst>
        </xdr:cNvPr>
        <xdr:cNvSpPr txBox="1"/>
      </xdr:nvSpPr>
      <xdr:spPr>
        <a:xfrm>
          <a:off x="38360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8" name="n_2mainValue有形固定資産減価償却率">
          <a:extLst>
            <a:ext uri="{FF2B5EF4-FFF2-40B4-BE49-F238E27FC236}">
              <a16:creationId xmlns:a16="http://schemas.microsoft.com/office/drawing/2014/main" id="{04FC2DA6-A5E6-4B62-8E45-3D518E8FF729}"/>
            </a:ext>
          </a:extLst>
        </xdr:cNvPr>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105155</xdr:rowOff>
    </xdr:from>
    <xdr:ext cx="405111" cy="259045"/>
    <xdr:sp macro="" textlink="">
      <xdr:nvSpPr>
        <xdr:cNvPr id="99" name="n_3mainValue有形固定資産減価償却率">
          <a:extLst>
            <a:ext uri="{FF2B5EF4-FFF2-40B4-BE49-F238E27FC236}">
              <a16:creationId xmlns:a16="http://schemas.microsoft.com/office/drawing/2014/main" id="{3FFA1F4A-1F66-4EB9-B12F-28D15BF896E1}"/>
            </a:ext>
          </a:extLst>
        </xdr:cNvPr>
        <xdr:cNvSpPr txBox="1"/>
      </xdr:nvSpPr>
      <xdr:spPr>
        <a:xfrm>
          <a:off x="2324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D4746D14-0C4B-40F3-A515-FAD43C32645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8932A9F0-7320-4F73-B19A-37C2E4D0AC3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a:extLst>
            <a:ext uri="{FF2B5EF4-FFF2-40B4-BE49-F238E27FC236}">
              <a16:creationId xmlns:a16="http://schemas.microsoft.com/office/drawing/2014/main" id="{48365059-3ED4-46D8-9C4F-94475C1B6A69}"/>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BEE784AA-01AD-4430-A8B0-66C9C60AF17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75744741-8EC8-405E-804B-AA52AE9957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27EB1551-D0DB-47ED-984C-A3094D84E0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F247E43-B083-4D3A-BC41-76D80F04116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A060DB37-7B48-46D3-846A-338A25858C0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EA8DAF7B-6F1E-43D2-8260-DBB866E2868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C6E17BF3-ECF1-4112-9C04-A84BD9549A9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27DE2E3-7420-46D7-AB50-01769C1E3E2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C9F4412E-D2F5-4603-B1D3-34180F99E9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64809132-3FB1-47DB-9011-5F2B2729C3C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将来負担額を充当可能財源が上回っており、債務償還可能年数は０年となっている。今後も起債制限及び職員数の適正管理等により債務償還可能年数</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年を継続できるよう取り組んでいく。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457917C-51D2-4A04-A970-8E1156FE84E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1F63C084-0C57-4231-8E6F-F62913D5C8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D9181C9-45C4-4051-8EC9-6E5228F9437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E99A4B0E-1B3B-4947-AD11-AD08EB5DF2D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9488035-81F7-499A-8970-3C7FD75F822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629C56B-02FB-41B7-A8C1-1A14364BF3C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9338BF6-01D2-4CA5-91E9-A29818DC444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85B1419-5442-42A3-BCEA-CC68C63FF2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839A24F-EFF1-4842-B999-E91EED424DD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5121FB5-A7AE-430A-BD9E-505C5641497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500229C-8C3F-4C75-BEE7-64888DB8395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674BB4E1-2B6A-4F25-A9F2-429ED643A937}"/>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388521E-670E-4832-8545-1EDBCD31711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5BDD3C9D-8CCD-4A11-9520-8CBD79EDD2B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28CB96E0-223B-4CA0-BBEF-C5057817471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9AD58C79-FE11-4367-9430-031058F61B5E}"/>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8D60E37D-F5D2-4F9E-97C8-D778709176C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B2954EA2-13BE-4B41-A573-A55247049E8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5203F2B5-7D34-4AFE-B81F-2C404DF7A2E6}"/>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68E892A5-BD4D-4149-95F4-17F480147161}"/>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5B1D10EA-A9F1-4895-B925-F915ED6A28A7}"/>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96B6F8E9-026B-4A83-8A2A-17D38C234D29}"/>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9EBF8B64-10E7-456A-9A76-785B3CE66428}"/>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B93AAE7-523D-46B5-B328-0162B45EE6A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8ED8F7F-5FC6-4DDE-9E70-7918496DF81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E28B633-49A4-4045-BF8C-819CC97555E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340011B-CC3E-4A55-A58E-728662B091C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93DA3A2-7587-4912-B881-37CDE82AC5A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85789</xdr:rowOff>
    </xdr:from>
    <xdr:to>
      <xdr:col>76</xdr:col>
      <xdr:colOff>73025</xdr:colOff>
      <xdr:row>35</xdr:row>
      <xdr:rowOff>15939</xdr:rowOff>
    </xdr:to>
    <xdr:sp macro="" textlink="">
      <xdr:nvSpPr>
        <xdr:cNvPr id="141" name="楕円 140">
          <a:extLst>
            <a:ext uri="{FF2B5EF4-FFF2-40B4-BE49-F238E27FC236}">
              <a16:creationId xmlns:a16="http://schemas.microsoft.com/office/drawing/2014/main" id="{517FEE9F-BA7B-4545-8DFC-D5C42B8DFD8B}"/>
            </a:ext>
          </a:extLst>
        </xdr:cNvPr>
        <xdr:cNvSpPr/>
      </xdr:nvSpPr>
      <xdr:spPr>
        <a:xfrm>
          <a:off x="14744700" y="66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716</xdr:rowOff>
    </xdr:from>
    <xdr:ext cx="405111" cy="259045"/>
    <xdr:sp macro="" textlink="">
      <xdr:nvSpPr>
        <xdr:cNvPr id="142" name="債務償還比率該当値テキスト">
          <a:extLst>
            <a:ext uri="{FF2B5EF4-FFF2-40B4-BE49-F238E27FC236}">
              <a16:creationId xmlns:a16="http://schemas.microsoft.com/office/drawing/2014/main" id="{45C07674-59E7-471C-A38C-ABD55F8BA3D8}"/>
            </a:ext>
          </a:extLst>
        </xdr:cNvPr>
        <xdr:cNvSpPr txBox="1"/>
      </xdr:nvSpPr>
      <xdr:spPr>
        <a:xfrm>
          <a:off x="14846300" y="660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3" name="n_1aveValue債務償還比率">
          <a:extLst>
            <a:ext uri="{FF2B5EF4-FFF2-40B4-BE49-F238E27FC236}">
              <a16:creationId xmlns:a16="http://schemas.microsoft.com/office/drawing/2014/main" id="{2C5C9DD6-CF97-4C0B-BBAB-C8934834276E}"/>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61C49EAC-62B4-4231-87A3-2797822F9C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C50D755D-ED0A-4392-B558-C135A6F383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43133BC4-CD97-47C7-8046-3626EE62EBA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59B81DDE-8093-4B70-B2E3-9660323EE45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5097D55B-34FD-4D9B-9019-E85CADFE8D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68E885F6-9B31-4C2C-B21A-E8BB43E293C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2EC494-D6B1-4414-84F6-DF89D586E5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144D5C-2252-4F1F-BACC-DA65FED420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3C0D5A-4D1B-4D3A-9D6E-35DFBF60FB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8B880C-2158-44DE-B7D1-17F20B9EB1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340808-BD26-481C-A6E5-3F7F4B6D97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3A59B4-5A22-4651-89DE-4312881FAB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D69FF3-83B1-4DCB-B6C6-8EF8B544EB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FC59F1-8FC4-4E97-98AF-F240838F7F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B16ADF-5FB3-439B-8F8B-2117F77B24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57DDDD-0B56-4DBC-961D-47B051ADE9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3,880
3,857
460.58
5,114,348
5,031,509
82,839
2,751,729
3,777,652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AAD131-3B1D-48EC-B068-2226B416EB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C055BC-E068-4B2A-90B8-A38C021486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6BA009-34B2-4BE8-BC82-3DBFFA7A4B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B52038-D749-4121-9BA1-122BD8E26E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947A26-AFB4-49E1-A401-504E8A1040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E20F08-0F17-4A71-A2A5-0D2B06AAF0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0462D1-BFFE-4C2D-9D6F-5FCDA0D027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D34664-F07C-436D-AA98-19CA9AAAEB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B3C094-0622-483E-8B48-73EE575023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DD0D38-F378-4E6E-8977-58662C33AC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6651E1-7059-41E3-B426-EAD27BF38A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0D7233-292B-4C52-816D-78520E378A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817412-21A2-416A-8D4F-518D5B1F8B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1F8401-A7E0-402B-B33E-69C32E8232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02882C-BB48-46CB-92E9-FFC2DCD66E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A09DBE-B56E-46D9-87BD-D34FBD1F73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470DE4-B688-4E5C-8EF6-30F717D301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4330BD-1935-406D-935D-3AEDD324DC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69FB06-8015-4016-8F8D-9717275D33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DBBC6D-23FC-42CA-AE4B-33862145E24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4280538-AD39-4F3E-8452-4862E1951A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274D246-E3BF-4A58-853B-14EF66FF9E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573A1B9-F191-43FE-B584-F9457F8A8A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78D5104-1192-4DC8-A157-ED0AA926E7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2D80643-7EF3-44F2-949E-23939BA09C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EC34D37-1DED-4D2C-8CFD-2F799807981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9066F4D-68A6-4C7C-9D29-149185117D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E9AB94D-BD75-4B9E-8177-FD18C7960A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A7B7D3A-5245-498F-B90C-993978CBFC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C8066C2-2A10-4C97-B2E0-A60F284C46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AA9E6C1-6504-4565-8755-65DDDCA3FB7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7A7E644-295D-4452-A491-2FDA14E2FB9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CB4E9DE-0931-4CCE-8E78-00C38EA90F1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5E91727-95E7-444F-9066-4F8A6830035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CFEFB2B-9456-467C-A246-0F7FB3060A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9166336-74E2-4639-9B8B-9E66EDB9DAA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B21C6EB-207B-4B56-9E12-319D83A90B6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C6BAC80-E8A1-4B03-B0C3-388AA829C6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12E167C6-4923-474D-BB59-BF37DC36ED4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37F3A1D-0112-4FE2-965E-5F3F0810EC1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6004DEA-9E35-4074-A498-3E318AED06C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BFB4B3A-3B37-422B-9686-61297D77DB4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9933446-8C8A-4BCC-94A3-0A830BC328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F711395-8CE7-41F6-AE8B-3D8E35B362D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6882E66-31FE-4BC5-A3A0-4DE22308A3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7565EF64-54EA-4817-BBBD-D294E648886D}"/>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2D128DA6-9761-4E87-80D8-F6FFDBDEB3C1}"/>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38F26FC-D15E-459A-A217-C5DCE2C6ACE7}"/>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68B1F552-9882-4F1A-B3D1-9E32C10B5E43}"/>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582A101C-8965-4D77-8109-D38DFA6A1A1D}"/>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01640E8B-6D71-42CF-9121-064A73C1DC5F}"/>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12BB3B9F-1731-45ED-AA00-8871C670FB5D}"/>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DCF4264F-B17E-4A8E-A26E-DCBDF51333F4}"/>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41F41EDE-B5DE-4F13-9B5A-D9E4651E456F}"/>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62EC8763-4DB2-4C4E-93CB-705D0349A07E}"/>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78079C-6755-47E3-A9E2-3167FC0D1F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63F785-B26D-4F16-B480-0AA8C996CF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46E601-2442-4FED-8FC5-E951F63184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C4DF92-FD48-46DA-A9CD-3DB0E5BE52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9B32A9-4B82-4B66-B3E2-1185827BD2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2" name="楕円 71">
          <a:extLst>
            <a:ext uri="{FF2B5EF4-FFF2-40B4-BE49-F238E27FC236}">
              <a16:creationId xmlns:a16="http://schemas.microsoft.com/office/drawing/2014/main" id="{D7332027-63C3-4BE8-A2CF-417ED3203B96}"/>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162560</xdr:rowOff>
    </xdr:from>
    <xdr:to>
      <xdr:col>15</xdr:col>
      <xdr:colOff>101600</xdr:colOff>
      <xdr:row>37</xdr:row>
      <xdr:rowOff>92710</xdr:rowOff>
    </xdr:to>
    <xdr:sp macro="" textlink="">
      <xdr:nvSpPr>
        <xdr:cNvPr id="73" name="楕円 72">
          <a:extLst>
            <a:ext uri="{FF2B5EF4-FFF2-40B4-BE49-F238E27FC236}">
              <a16:creationId xmlns:a16="http://schemas.microsoft.com/office/drawing/2014/main" id="{D24B74C2-8A38-44FA-8E85-C885AAB49757}"/>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41910</xdr:rowOff>
    </xdr:to>
    <xdr:cxnSp macro="">
      <xdr:nvCxnSpPr>
        <xdr:cNvPr id="74" name="直線コネクタ 73">
          <a:extLst>
            <a:ext uri="{FF2B5EF4-FFF2-40B4-BE49-F238E27FC236}">
              <a16:creationId xmlns:a16="http://schemas.microsoft.com/office/drawing/2014/main" id="{6B3C35D5-599E-423E-AC1A-06308502F9F3}"/>
            </a:ext>
          </a:extLst>
        </xdr:cNvPr>
        <xdr:cNvCxnSpPr/>
      </xdr:nvCxnSpPr>
      <xdr:spPr>
        <a:xfrm>
          <a:off x="2908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75" name="楕円 74">
          <a:extLst>
            <a:ext uri="{FF2B5EF4-FFF2-40B4-BE49-F238E27FC236}">
              <a16:creationId xmlns:a16="http://schemas.microsoft.com/office/drawing/2014/main" id="{6AB09FEF-9B4D-45DE-BF00-C3CFAC8851AC}"/>
            </a:ext>
          </a:extLst>
        </xdr:cNvPr>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69669</xdr:rowOff>
    </xdr:to>
    <xdr:cxnSp macro="">
      <xdr:nvCxnSpPr>
        <xdr:cNvPr id="76" name="直線コネクタ 75">
          <a:extLst>
            <a:ext uri="{FF2B5EF4-FFF2-40B4-BE49-F238E27FC236}">
              <a16:creationId xmlns:a16="http://schemas.microsoft.com/office/drawing/2014/main" id="{178A9A61-5811-4050-BE9C-AF1C5F43F602}"/>
            </a:ext>
          </a:extLst>
        </xdr:cNvPr>
        <xdr:cNvCxnSpPr/>
      </xdr:nvCxnSpPr>
      <xdr:spPr>
        <a:xfrm flipV="1">
          <a:off x="2019300" y="638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7" name="n_1aveValue【道路】&#10;有形固定資産減価償却率">
          <a:extLst>
            <a:ext uri="{FF2B5EF4-FFF2-40B4-BE49-F238E27FC236}">
              <a16:creationId xmlns:a16="http://schemas.microsoft.com/office/drawing/2014/main" id="{9DA85150-4A44-426C-A2CC-726AB422C407}"/>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8" name="n_2aveValue【道路】&#10;有形固定資産減価償却率">
          <a:extLst>
            <a:ext uri="{FF2B5EF4-FFF2-40B4-BE49-F238E27FC236}">
              <a16:creationId xmlns:a16="http://schemas.microsoft.com/office/drawing/2014/main" id="{6489A771-CE54-48CB-9271-88DAA8A7DA2C}"/>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9" name="n_3aveValue【道路】&#10;有形固定資産減価償却率">
          <a:extLst>
            <a:ext uri="{FF2B5EF4-FFF2-40B4-BE49-F238E27FC236}">
              <a16:creationId xmlns:a16="http://schemas.microsoft.com/office/drawing/2014/main" id="{06434809-4177-4CDA-8BA2-8A2C3FEFA10F}"/>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83837</xdr:rowOff>
    </xdr:from>
    <xdr:ext cx="405111" cy="259045"/>
    <xdr:sp macro="" textlink="">
      <xdr:nvSpPr>
        <xdr:cNvPr id="80" name="n_1mainValue【道路】&#10;有形固定資産減価償却率">
          <a:extLst>
            <a:ext uri="{FF2B5EF4-FFF2-40B4-BE49-F238E27FC236}">
              <a16:creationId xmlns:a16="http://schemas.microsoft.com/office/drawing/2014/main" id="{226E8244-18F5-444D-8E0A-39AE667A665A}"/>
            </a:ext>
          </a:extLst>
        </xdr:cNvPr>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1" name="n_2mainValue【道路】&#10;有形固定資産減価償却率">
          <a:extLst>
            <a:ext uri="{FF2B5EF4-FFF2-40B4-BE49-F238E27FC236}">
              <a16:creationId xmlns:a16="http://schemas.microsoft.com/office/drawing/2014/main" id="{69CB1D24-501E-40E0-875E-A86B694AB839}"/>
            </a:ext>
          </a:extLst>
        </xdr:cNvPr>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111596</xdr:rowOff>
    </xdr:from>
    <xdr:ext cx="405111" cy="259045"/>
    <xdr:sp macro="" textlink="">
      <xdr:nvSpPr>
        <xdr:cNvPr id="82" name="n_3mainValue【道路】&#10;有形固定資産減価償却率">
          <a:extLst>
            <a:ext uri="{FF2B5EF4-FFF2-40B4-BE49-F238E27FC236}">
              <a16:creationId xmlns:a16="http://schemas.microsoft.com/office/drawing/2014/main" id="{48ED4CB2-AB78-4353-89F8-6E7FD7FCF81D}"/>
            </a:ext>
          </a:extLst>
        </xdr:cNvPr>
        <xdr:cNvSpPr txBox="1"/>
      </xdr:nvSpPr>
      <xdr:spPr>
        <a:xfrm>
          <a:off x="1816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EAED7128-7280-4D2D-BEC7-D69D524B4E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7EA80EC-9E40-46F1-A840-FB019F970B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C2BEE75-9300-40DA-B6A8-3E9A9B7253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5506D37-4F03-4E91-B42A-2951007593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259787-A2C7-40E6-8213-C0C0D55B9F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3114FB7-E66D-4817-8C26-12B6831FED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2F5B43E-B027-493C-8577-5D5EEF74D8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88FF06D6-3150-421B-A734-CDE9595358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5D94B28-6875-4F76-8924-083107405B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365A51B2-9DCF-43E3-922B-69959FBFC2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D1AA5710-6675-472A-AD23-33D0882B6B2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A29457A8-A4FA-4F74-97F4-05A63F5945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675612A2-6B26-4CED-983E-DB245583C0A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EFA41A7C-B584-4D70-9071-2A52DF016E0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1D476D6A-4BA9-49A4-B846-3C9255B980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23D28DC0-4DCB-45CB-B2EF-D86F079F8C5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9409B1D5-3807-47A9-895E-19ACB23C17B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C3982DE9-E536-4F14-8915-DE3F828A9F0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B2E8C90A-7C75-49CE-AD32-2ECED78100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C3EB495E-0C68-4E29-8706-7259997CEC3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1A93599-22BD-481F-9257-F74293DB74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64163D67-4FF6-4440-9036-9DD13BB9AA8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A44658E0-A9FE-49C6-BE77-17CDE3491A1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F542D8D8-C821-4126-B322-1B5198443734}"/>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2BCB1263-A567-4FD7-A29B-CC67BFBBB9F8}"/>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3B0F9E9A-1827-49CA-9BDC-E6FC6BD6A7A8}"/>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E6369AF1-501F-4BFA-8D71-BE75F8C15F95}"/>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9E2EB4CE-2413-4DC2-B817-90D64142D37F}"/>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F9449E45-3897-494C-ABD6-0D8C15E0DC04}"/>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D249EFDB-ADD4-4756-80C1-163A93C3D3E7}"/>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51458297-79A9-4E2D-8172-0A3C2AC41085}"/>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96029E6B-6251-4D9E-BDB5-7F43FE94599E}"/>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BBADED74-1F3D-4F2E-83E7-58930CD4AB77}"/>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960B8A3-B261-4251-BE0E-F85C808056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C1FAB0B-4D67-4152-A220-FEFD9E155A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5A2337F-2750-411A-A67A-DFE0FEBF29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5C4D504-6AB4-4A31-B831-B9CC08BBB0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32D60A5-61DC-4487-B4F0-CB866E5E0D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54417</xdr:rowOff>
    </xdr:from>
    <xdr:to>
      <xdr:col>50</xdr:col>
      <xdr:colOff>165100</xdr:colOff>
      <xdr:row>41</xdr:row>
      <xdr:rowOff>156017</xdr:rowOff>
    </xdr:to>
    <xdr:sp macro="" textlink="">
      <xdr:nvSpPr>
        <xdr:cNvPr id="121" name="楕円 120">
          <a:extLst>
            <a:ext uri="{FF2B5EF4-FFF2-40B4-BE49-F238E27FC236}">
              <a16:creationId xmlns:a16="http://schemas.microsoft.com/office/drawing/2014/main" id="{656D34FC-A815-4FA9-A5DE-C34D7B8B26F6}"/>
            </a:ext>
          </a:extLst>
        </xdr:cNvPr>
        <xdr:cNvSpPr/>
      </xdr:nvSpPr>
      <xdr:spPr>
        <a:xfrm>
          <a:off x="9588500" y="70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57438</xdr:rowOff>
    </xdr:from>
    <xdr:to>
      <xdr:col>46</xdr:col>
      <xdr:colOff>38100</xdr:colOff>
      <xdr:row>41</xdr:row>
      <xdr:rowOff>159038</xdr:rowOff>
    </xdr:to>
    <xdr:sp macro="" textlink="">
      <xdr:nvSpPr>
        <xdr:cNvPr id="122" name="楕円 121">
          <a:extLst>
            <a:ext uri="{FF2B5EF4-FFF2-40B4-BE49-F238E27FC236}">
              <a16:creationId xmlns:a16="http://schemas.microsoft.com/office/drawing/2014/main" id="{60E6A3CB-3853-428D-B682-6B048A28AAA3}"/>
            </a:ext>
          </a:extLst>
        </xdr:cNvPr>
        <xdr:cNvSpPr/>
      </xdr:nvSpPr>
      <xdr:spPr>
        <a:xfrm>
          <a:off x="8699500" y="70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105217</xdr:rowOff>
    </xdr:from>
    <xdr:to>
      <xdr:col>50</xdr:col>
      <xdr:colOff>114300</xdr:colOff>
      <xdr:row>41</xdr:row>
      <xdr:rowOff>108238</xdr:rowOff>
    </xdr:to>
    <xdr:cxnSp macro="">
      <xdr:nvCxnSpPr>
        <xdr:cNvPr id="123" name="直線コネクタ 122">
          <a:extLst>
            <a:ext uri="{FF2B5EF4-FFF2-40B4-BE49-F238E27FC236}">
              <a16:creationId xmlns:a16="http://schemas.microsoft.com/office/drawing/2014/main" id="{7AB0A2E8-9FBA-4A83-9D33-AE91E499E82C}"/>
            </a:ext>
          </a:extLst>
        </xdr:cNvPr>
        <xdr:cNvCxnSpPr/>
      </xdr:nvCxnSpPr>
      <xdr:spPr>
        <a:xfrm flipV="1">
          <a:off x="8750300" y="7134667"/>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59578</xdr:rowOff>
    </xdr:from>
    <xdr:to>
      <xdr:col>41</xdr:col>
      <xdr:colOff>101600</xdr:colOff>
      <xdr:row>41</xdr:row>
      <xdr:rowOff>161178</xdr:rowOff>
    </xdr:to>
    <xdr:sp macro="" textlink="">
      <xdr:nvSpPr>
        <xdr:cNvPr id="124" name="楕円 123">
          <a:extLst>
            <a:ext uri="{FF2B5EF4-FFF2-40B4-BE49-F238E27FC236}">
              <a16:creationId xmlns:a16="http://schemas.microsoft.com/office/drawing/2014/main" id="{93F28001-E88C-4772-967F-AB5F0282DE11}"/>
            </a:ext>
          </a:extLst>
        </xdr:cNvPr>
        <xdr:cNvSpPr/>
      </xdr:nvSpPr>
      <xdr:spPr>
        <a:xfrm>
          <a:off x="7810500" y="70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108238</xdr:rowOff>
    </xdr:from>
    <xdr:to>
      <xdr:col>45</xdr:col>
      <xdr:colOff>177800</xdr:colOff>
      <xdr:row>41</xdr:row>
      <xdr:rowOff>110378</xdr:rowOff>
    </xdr:to>
    <xdr:cxnSp macro="">
      <xdr:nvCxnSpPr>
        <xdr:cNvPr id="125" name="直線コネクタ 124">
          <a:extLst>
            <a:ext uri="{FF2B5EF4-FFF2-40B4-BE49-F238E27FC236}">
              <a16:creationId xmlns:a16="http://schemas.microsoft.com/office/drawing/2014/main" id="{0384D8C8-4892-4EA3-A577-6C6FBDAF28F7}"/>
            </a:ext>
          </a:extLst>
        </xdr:cNvPr>
        <xdr:cNvCxnSpPr/>
      </xdr:nvCxnSpPr>
      <xdr:spPr>
        <a:xfrm flipV="1">
          <a:off x="7861300" y="7137688"/>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6" name="n_1aveValue【道路】&#10;一人当たり延長">
          <a:extLst>
            <a:ext uri="{FF2B5EF4-FFF2-40B4-BE49-F238E27FC236}">
              <a16:creationId xmlns:a16="http://schemas.microsoft.com/office/drawing/2014/main" id="{BF97D445-0F35-4B8E-89A9-9A38A084A452}"/>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7" name="n_2aveValue【道路】&#10;一人当たり延長">
          <a:extLst>
            <a:ext uri="{FF2B5EF4-FFF2-40B4-BE49-F238E27FC236}">
              <a16:creationId xmlns:a16="http://schemas.microsoft.com/office/drawing/2014/main" id="{8E623FCE-A8F7-4861-89DD-709BACD41267}"/>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8" name="n_3aveValue【道路】&#10;一人当たり延長">
          <a:extLst>
            <a:ext uri="{FF2B5EF4-FFF2-40B4-BE49-F238E27FC236}">
              <a16:creationId xmlns:a16="http://schemas.microsoft.com/office/drawing/2014/main" id="{731F7399-B2D8-4A22-8DEC-D7BC7AB44C06}"/>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147144</xdr:rowOff>
    </xdr:from>
    <xdr:ext cx="534377" cy="259045"/>
    <xdr:sp macro="" textlink="">
      <xdr:nvSpPr>
        <xdr:cNvPr id="129" name="n_1mainValue【道路】&#10;一人当たり延長">
          <a:extLst>
            <a:ext uri="{FF2B5EF4-FFF2-40B4-BE49-F238E27FC236}">
              <a16:creationId xmlns:a16="http://schemas.microsoft.com/office/drawing/2014/main" id="{DC77AA6A-9B93-470F-8EFB-8F0A7EB1F942}"/>
            </a:ext>
          </a:extLst>
        </xdr:cNvPr>
        <xdr:cNvSpPr txBox="1"/>
      </xdr:nvSpPr>
      <xdr:spPr>
        <a:xfrm>
          <a:off x="9359411" y="71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150165</xdr:rowOff>
    </xdr:from>
    <xdr:ext cx="534377" cy="259045"/>
    <xdr:sp macro="" textlink="">
      <xdr:nvSpPr>
        <xdr:cNvPr id="130" name="n_2mainValue【道路】&#10;一人当たり延長">
          <a:extLst>
            <a:ext uri="{FF2B5EF4-FFF2-40B4-BE49-F238E27FC236}">
              <a16:creationId xmlns:a16="http://schemas.microsoft.com/office/drawing/2014/main" id="{B4C4ED68-D3F9-43C2-807B-D77BF6B1C4E1}"/>
            </a:ext>
          </a:extLst>
        </xdr:cNvPr>
        <xdr:cNvSpPr txBox="1"/>
      </xdr:nvSpPr>
      <xdr:spPr>
        <a:xfrm>
          <a:off x="8483111" y="71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152305</xdr:rowOff>
    </xdr:from>
    <xdr:ext cx="534377" cy="259045"/>
    <xdr:sp macro="" textlink="">
      <xdr:nvSpPr>
        <xdr:cNvPr id="131" name="n_3mainValue【道路】&#10;一人当たり延長">
          <a:extLst>
            <a:ext uri="{FF2B5EF4-FFF2-40B4-BE49-F238E27FC236}">
              <a16:creationId xmlns:a16="http://schemas.microsoft.com/office/drawing/2014/main" id="{42ED723B-8871-4E9C-ADE2-E275577AC789}"/>
            </a:ext>
          </a:extLst>
        </xdr:cNvPr>
        <xdr:cNvSpPr txBox="1"/>
      </xdr:nvSpPr>
      <xdr:spPr>
        <a:xfrm>
          <a:off x="7594111" y="71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8D9C53F8-A999-4172-AB97-CE00B5044D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BE95DFB8-DB3D-4B89-9110-989A0FFA37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ECB8B004-8BB2-4E77-8A34-364CD58D9A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C1D0EC2-35FD-4406-9120-A482DB5556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062756B-DAC9-4C17-B120-FF09D63931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D97B61D2-C889-4473-8E34-091627281A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A2012670-4012-4D91-87CF-B0D265EC06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49EC5D5-BC64-4B6C-9096-837AC03720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17ABDC75-10E8-43E5-8D5C-27548D1D54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FED1F15F-92B1-4F08-B209-1294B6CB30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F94149BC-BE27-4AF3-8C2B-A21DE1DE1F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8A23B7A0-DE69-431F-91B4-D9072DCE565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9C85E069-795D-4B83-89ED-E0DD026FFF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7AB6CB69-1246-4394-86E6-E1C1269363A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5CCEAA67-1B04-47E8-9C57-9A80788B5A8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75722F04-0381-4C75-9DA3-86873F7551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F6FCD896-0927-49C0-BC70-5BF88E00CF3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53B6B5A2-35BC-4F41-893E-1D647867649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1B509048-4C07-43D7-851C-592511BEEE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FBEBA9D3-C005-4C92-AA67-559DED73B4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A206A66D-2394-48E1-AE10-CA4E7AA6A33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6CB12458-8D2A-4890-8BD4-DCAB51E94DA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1422A89F-588E-48A3-B231-DF58DD51D2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A322CB6-E6D0-41A9-97BD-15E010D322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74A9568-5DC1-49EB-9AF0-35D8BB5CA1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90723BDD-3946-4935-9802-CC7A170F3F4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318E354E-0E14-453F-9D99-7279B45CC71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3225EDAE-3DC9-43CC-8CEA-77812D26FE4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EE20587F-7985-47B9-A666-B854959D9ED1}"/>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802643CA-CE65-4669-8B7D-4865405730E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12D3D056-B65D-45FC-9EA6-6750E21D8926}"/>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83AC57A-0698-4D82-9F50-730C92415F23}"/>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30A2FF91-50E3-4DB9-8066-B37753C12D5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C7A3E3E6-D9C0-421C-AB16-877424309EE2}"/>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F4FAEAD-8254-48C1-9EAB-A1CE64E2E52D}"/>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0F165C6-3E05-4CF2-9662-86E1394E4A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1EBE53F-E1BE-430C-B3DF-263AF0FE33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D9D3A48-264D-4EDF-837E-486BC9D9FFD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831B009-CF78-4C9F-93B2-32F24B5658F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050E447-8EE5-47D1-BCB7-C9F0A2CF48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72" name="楕円 171">
          <a:extLst>
            <a:ext uri="{FF2B5EF4-FFF2-40B4-BE49-F238E27FC236}">
              <a16:creationId xmlns:a16="http://schemas.microsoft.com/office/drawing/2014/main" id="{76817C7B-6008-481E-B3BE-EFC167C82A84}"/>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97790</xdr:rowOff>
    </xdr:from>
    <xdr:to>
      <xdr:col>15</xdr:col>
      <xdr:colOff>101600</xdr:colOff>
      <xdr:row>58</xdr:row>
      <xdr:rowOff>27940</xdr:rowOff>
    </xdr:to>
    <xdr:sp macro="" textlink="">
      <xdr:nvSpPr>
        <xdr:cNvPr id="173" name="楕円 172">
          <a:extLst>
            <a:ext uri="{FF2B5EF4-FFF2-40B4-BE49-F238E27FC236}">
              <a16:creationId xmlns:a16="http://schemas.microsoft.com/office/drawing/2014/main" id="{03F44DD3-C6D2-4FAA-BED4-265FD3B2B49C}"/>
            </a:ext>
          </a:extLst>
        </xdr:cNvPr>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148590</xdr:rowOff>
    </xdr:to>
    <xdr:cxnSp macro="">
      <xdr:nvCxnSpPr>
        <xdr:cNvPr id="174" name="直線コネクタ 173">
          <a:extLst>
            <a:ext uri="{FF2B5EF4-FFF2-40B4-BE49-F238E27FC236}">
              <a16:creationId xmlns:a16="http://schemas.microsoft.com/office/drawing/2014/main" id="{3B2D7D4B-F8D6-4902-A649-85A58149CA3C}"/>
            </a:ext>
          </a:extLst>
        </xdr:cNvPr>
        <xdr:cNvCxnSpPr/>
      </xdr:nvCxnSpPr>
      <xdr:spPr>
        <a:xfrm>
          <a:off x="2908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84727</xdr:rowOff>
    </xdr:from>
    <xdr:to>
      <xdr:col>10</xdr:col>
      <xdr:colOff>165100</xdr:colOff>
      <xdr:row>58</xdr:row>
      <xdr:rowOff>14877</xdr:rowOff>
    </xdr:to>
    <xdr:sp macro="" textlink="">
      <xdr:nvSpPr>
        <xdr:cNvPr id="175" name="楕円 174">
          <a:extLst>
            <a:ext uri="{FF2B5EF4-FFF2-40B4-BE49-F238E27FC236}">
              <a16:creationId xmlns:a16="http://schemas.microsoft.com/office/drawing/2014/main" id="{64A3685B-7B3E-4E90-B328-7401E4B57C22}"/>
            </a:ext>
          </a:extLst>
        </xdr:cNvPr>
        <xdr:cNvSpPr/>
      </xdr:nvSpPr>
      <xdr:spPr>
        <a:xfrm>
          <a:off x="1968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135527</xdr:rowOff>
    </xdr:from>
    <xdr:to>
      <xdr:col>15</xdr:col>
      <xdr:colOff>50800</xdr:colOff>
      <xdr:row>57</xdr:row>
      <xdr:rowOff>148590</xdr:rowOff>
    </xdr:to>
    <xdr:cxnSp macro="">
      <xdr:nvCxnSpPr>
        <xdr:cNvPr id="176" name="直線コネクタ 175">
          <a:extLst>
            <a:ext uri="{FF2B5EF4-FFF2-40B4-BE49-F238E27FC236}">
              <a16:creationId xmlns:a16="http://schemas.microsoft.com/office/drawing/2014/main" id="{9C556468-CEBB-4277-9217-DCDC900C7FA4}"/>
            </a:ext>
          </a:extLst>
        </xdr:cNvPr>
        <xdr:cNvCxnSpPr/>
      </xdr:nvCxnSpPr>
      <xdr:spPr>
        <a:xfrm>
          <a:off x="2019300" y="99081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3C3063DB-F816-44A2-A5B6-535591E4409F}"/>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8C98DB7A-EF66-4B3D-8BE5-E7212496A5B3}"/>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F6C89F36-9B11-49AF-9A8E-8844BA8B43C3}"/>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308C8D89-FE55-46B2-B937-39AAC43160E8}"/>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B3795500-E23C-41BB-800C-620F205CE1BE}"/>
            </a:ext>
          </a:extLst>
        </xdr:cNvPr>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31404</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id="{F9ADF91C-0F79-4E01-B520-1B3513BC63AA}"/>
            </a:ext>
          </a:extLst>
        </xdr:cNvPr>
        <xdr:cNvSpPr txBox="1"/>
      </xdr:nvSpPr>
      <xdr:spPr>
        <a:xfrm>
          <a:off x="1816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4DF37A7C-4964-4231-8F31-D1DFF08052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D841707B-280B-4F6B-AF6F-B6047EFE4D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DCE872B7-2023-4E2C-BEEE-148DE2DAAB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EB6359F2-145C-4EDB-B4FE-D01B7C8A78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11578289-5903-4370-ABAF-4C86D2B5FC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C23719A1-6B98-49F2-9BD5-F343A94CA8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E2F15E39-E342-449A-B2C6-E41DC5740D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F613655-5E76-4E92-9281-CAC7807C70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9CC5AE7D-8D0C-49B3-9F80-5807AF6592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42620895-BFE1-4DB6-BD7B-022A3740E6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7A6628EA-56A2-407F-89CD-F3ACDEB7045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B2211DCF-4C2F-4C66-826F-C217971B3EE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A619AA3A-2E6E-4E45-A430-18717F35FB4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ABA0097A-B573-4CD1-AA7D-FF60681F4CC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47CDEA1D-27E7-4AF0-BC2B-8D68AEE83D6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D485D7CA-05C9-49A7-9559-160BC90D448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8F588450-841E-41CA-B530-43FC6262ED5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ECF672BE-AC89-4A2F-A381-6DE5CE1BBF2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8340B4E-4277-4C38-93AB-793CACC092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C749CEBD-E566-4678-B4FC-C7EDB73638D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AB06854A-2007-48CB-824A-28E84A2215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A9FF2B5A-B760-405F-8705-2697641DFFB1}"/>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CF76DD06-A314-4F86-B9D2-E5298F817DF4}"/>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DEB4F2D8-7E0E-4791-B694-22BA8199C682}"/>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30BEF6F-8808-4D63-84DE-5192A57C9DE4}"/>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F232A819-ABB8-4F2B-BEF2-EE76A87C1C2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692848CD-B1DA-4951-AA91-D8DE9999F3B4}"/>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1CC3CB2F-ABFB-457E-AAAB-2C8B6FF9C9CB}"/>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A2658FAF-0614-4F01-8553-B48CEE54FE88}"/>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2E5D0BBE-9F48-49A4-A38C-455ED128B28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87DFE198-DA0A-459F-A7BF-8E2E699AC5BF}"/>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2B5FEC69-BC17-460C-B114-888657AF74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3D03FF7-05E5-4C08-B08C-06AE7DAA9C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1051698-C70E-4ED9-9E9D-D3736B2F4A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AE96E4F-D782-4CB1-A3D1-68920E9F61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5C7DC2E-E9D2-4A66-B9A2-933765991F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7986</xdr:rowOff>
    </xdr:from>
    <xdr:to>
      <xdr:col>50</xdr:col>
      <xdr:colOff>165100</xdr:colOff>
      <xdr:row>62</xdr:row>
      <xdr:rowOff>109586</xdr:rowOff>
    </xdr:to>
    <xdr:sp macro="" textlink="">
      <xdr:nvSpPr>
        <xdr:cNvPr id="219" name="楕円 218">
          <a:extLst>
            <a:ext uri="{FF2B5EF4-FFF2-40B4-BE49-F238E27FC236}">
              <a16:creationId xmlns:a16="http://schemas.microsoft.com/office/drawing/2014/main" id="{273F13C5-A414-4F3C-85FD-970EA8C3472A}"/>
            </a:ext>
          </a:extLst>
        </xdr:cNvPr>
        <xdr:cNvSpPr/>
      </xdr:nvSpPr>
      <xdr:spPr>
        <a:xfrm>
          <a:off x="9588500" y="106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16210</xdr:rowOff>
    </xdr:from>
    <xdr:to>
      <xdr:col>46</xdr:col>
      <xdr:colOff>38100</xdr:colOff>
      <xdr:row>62</xdr:row>
      <xdr:rowOff>117810</xdr:rowOff>
    </xdr:to>
    <xdr:sp macro="" textlink="">
      <xdr:nvSpPr>
        <xdr:cNvPr id="220" name="楕円 219">
          <a:extLst>
            <a:ext uri="{FF2B5EF4-FFF2-40B4-BE49-F238E27FC236}">
              <a16:creationId xmlns:a16="http://schemas.microsoft.com/office/drawing/2014/main" id="{D1C81C9B-BFB5-443C-BC9B-ACCFEC1A1389}"/>
            </a:ext>
          </a:extLst>
        </xdr:cNvPr>
        <xdr:cNvSpPr/>
      </xdr:nvSpPr>
      <xdr:spPr>
        <a:xfrm>
          <a:off x="8699500" y="1064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58786</xdr:rowOff>
    </xdr:from>
    <xdr:to>
      <xdr:col>50</xdr:col>
      <xdr:colOff>114300</xdr:colOff>
      <xdr:row>62</xdr:row>
      <xdr:rowOff>67010</xdr:rowOff>
    </xdr:to>
    <xdr:cxnSp macro="">
      <xdr:nvCxnSpPr>
        <xdr:cNvPr id="221" name="直線コネクタ 220">
          <a:extLst>
            <a:ext uri="{FF2B5EF4-FFF2-40B4-BE49-F238E27FC236}">
              <a16:creationId xmlns:a16="http://schemas.microsoft.com/office/drawing/2014/main" id="{D640181C-3D3B-489D-BFED-A0A33DBED4AD}"/>
            </a:ext>
          </a:extLst>
        </xdr:cNvPr>
        <xdr:cNvCxnSpPr/>
      </xdr:nvCxnSpPr>
      <xdr:spPr>
        <a:xfrm flipV="1">
          <a:off x="8750300" y="10688686"/>
          <a:ext cx="8890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23467</xdr:rowOff>
    </xdr:from>
    <xdr:to>
      <xdr:col>41</xdr:col>
      <xdr:colOff>101600</xdr:colOff>
      <xdr:row>62</xdr:row>
      <xdr:rowOff>125067</xdr:rowOff>
    </xdr:to>
    <xdr:sp macro="" textlink="">
      <xdr:nvSpPr>
        <xdr:cNvPr id="222" name="楕円 221">
          <a:extLst>
            <a:ext uri="{FF2B5EF4-FFF2-40B4-BE49-F238E27FC236}">
              <a16:creationId xmlns:a16="http://schemas.microsoft.com/office/drawing/2014/main" id="{768AF6B0-4732-403C-8E6C-484A8D4D4838}"/>
            </a:ext>
          </a:extLst>
        </xdr:cNvPr>
        <xdr:cNvSpPr/>
      </xdr:nvSpPr>
      <xdr:spPr>
        <a:xfrm>
          <a:off x="7810500" y="106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67010</xdr:rowOff>
    </xdr:from>
    <xdr:to>
      <xdr:col>45</xdr:col>
      <xdr:colOff>177800</xdr:colOff>
      <xdr:row>62</xdr:row>
      <xdr:rowOff>74267</xdr:rowOff>
    </xdr:to>
    <xdr:cxnSp macro="">
      <xdr:nvCxnSpPr>
        <xdr:cNvPr id="223" name="直線コネクタ 222">
          <a:extLst>
            <a:ext uri="{FF2B5EF4-FFF2-40B4-BE49-F238E27FC236}">
              <a16:creationId xmlns:a16="http://schemas.microsoft.com/office/drawing/2014/main" id="{AFD19162-DFBC-4F46-8964-FA72D4A1B3D3}"/>
            </a:ext>
          </a:extLst>
        </xdr:cNvPr>
        <xdr:cNvCxnSpPr/>
      </xdr:nvCxnSpPr>
      <xdr:spPr>
        <a:xfrm flipV="1">
          <a:off x="7861300" y="10696910"/>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4" name="n_1aveValue【橋りょう・トンネル】&#10;一人当たり有形固定資産（償却資産）額">
          <a:extLst>
            <a:ext uri="{FF2B5EF4-FFF2-40B4-BE49-F238E27FC236}">
              <a16:creationId xmlns:a16="http://schemas.microsoft.com/office/drawing/2014/main" id="{941CDFF1-97BD-4A0D-8000-8E5EE6413C67}"/>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5" name="n_2aveValue【橋りょう・トンネル】&#10;一人当たり有形固定資産（償却資産）額">
          <a:extLst>
            <a:ext uri="{FF2B5EF4-FFF2-40B4-BE49-F238E27FC236}">
              <a16:creationId xmlns:a16="http://schemas.microsoft.com/office/drawing/2014/main" id="{81FA9A79-1F4A-4D31-B656-AD5E77FD250D}"/>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3AC36241-1C18-49CB-80E9-DD3DBFE7C93A}"/>
            </a:ext>
          </a:extLst>
        </xdr:cNvPr>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126113</xdr:rowOff>
    </xdr:from>
    <xdr:ext cx="690189" cy="259045"/>
    <xdr:sp macro="" textlink="">
      <xdr:nvSpPr>
        <xdr:cNvPr id="227" name="n_1mainValue【橋りょう・トンネル】&#10;一人当たり有形固定資産（償却資産）額">
          <a:extLst>
            <a:ext uri="{FF2B5EF4-FFF2-40B4-BE49-F238E27FC236}">
              <a16:creationId xmlns:a16="http://schemas.microsoft.com/office/drawing/2014/main" id="{5E68D4D0-C55F-453F-810B-FD7BAED045F9}"/>
            </a:ext>
          </a:extLst>
        </xdr:cNvPr>
        <xdr:cNvSpPr txBox="1"/>
      </xdr:nvSpPr>
      <xdr:spPr>
        <a:xfrm>
          <a:off x="9281505" y="104131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134337</xdr:rowOff>
    </xdr:from>
    <xdr:ext cx="690189" cy="259045"/>
    <xdr:sp macro="" textlink="">
      <xdr:nvSpPr>
        <xdr:cNvPr id="228" name="n_2mainValue【橋りょう・トンネル】&#10;一人当たり有形固定資産（償却資産）額">
          <a:extLst>
            <a:ext uri="{FF2B5EF4-FFF2-40B4-BE49-F238E27FC236}">
              <a16:creationId xmlns:a16="http://schemas.microsoft.com/office/drawing/2014/main" id="{75BD1453-8463-4CEF-BB45-D120FDD2374E}"/>
            </a:ext>
          </a:extLst>
        </xdr:cNvPr>
        <xdr:cNvSpPr txBox="1"/>
      </xdr:nvSpPr>
      <xdr:spPr>
        <a:xfrm>
          <a:off x="8405205" y="10421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141594</xdr:rowOff>
    </xdr:from>
    <xdr:ext cx="690189" cy="259045"/>
    <xdr:sp macro="" textlink="">
      <xdr:nvSpPr>
        <xdr:cNvPr id="229" name="n_3mainValue【橋りょう・トンネル】&#10;一人当たり有形固定資産（償却資産）額">
          <a:extLst>
            <a:ext uri="{FF2B5EF4-FFF2-40B4-BE49-F238E27FC236}">
              <a16:creationId xmlns:a16="http://schemas.microsoft.com/office/drawing/2014/main" id="{9DA21798-6F6D-4F70-99AA-8B961D5B55D5}"/>
            </a:ext>
          </a:extLst>
        </xdr:cNvPr>
        <xdr:cNvSpPr txBox="1"/>
      </xdr:nvSpPr>
      <xdr:spPr>
        <a:xfrm>
          <a:off x="7516205" y="10428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57938222-847F-44F7-888E-8F08CD6009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66118939-3910-4570-B407-711252ADC8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C368F412-98C1-4D3C-8499-9F9AE2A49A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646CBA3E-A414-4FB2-BEB8-A7447CB54B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DFC9A38-E27F-45FC-AE51-31CBFC90D1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24F8728E-C2B4-4B13-8426-B9C70AF11A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15BDEE68-10D9-4E33-B65A-B50C242A06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77E4A9A3-0A45-4F1C-9B50-866D7806F5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D56600A4-BA26-4D3D-AF73-43DA6D7542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274E8F95-F317-42EA-BE25-3707076100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EEA3671-0D72-46AC-88C0-336C2A58F84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6C33FD26-E822-461D-8BA2-7FD5DF9B53C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12356862-1A40-45A5-81D1-19E1ECFB9F4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56F92261-00E7-4115-BC66-D84499F461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DA0CF27F-B703-4E55-B1BC-EDDBF662F1E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A2D8E57D-47CC-462C-B837-D23E654DE3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A2AFE75A-A7BA-4F40-98BD-68534ADA874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78D1A27-E8A0-4460-9013-9322FEDC76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363586BD-6442-4102-862D-CB94CBC80FF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4E1BFE5A-4050-4ED3-A513-5E7A6FAEFC2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6CC07CF9-E897-410F-AF8E-E297920CD9A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F6C22840-CF2F-4CCC-B13D-656A80CFE7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55C5E5B3-3C9F-4099-82E3-7A9AF8A1DF9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6D3D8458-044E-4223-B990-0CA52966AA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C94D4DDE-3070-4EFE-8F08-232DB4602A98}"/>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7D9B35BF-10DD-4A3B-8092-972D09DB72C1}"/>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33F99FF5-F91C-4B1A-AFC3-C59700B3899A}"/>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2E028573-A6F2-43D2-A26B-230F37D185B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D234A6C3-CBCF-4AEC-8DD3-5A681476602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A15B5DDE-12CA-4FC0-A1B1-8E71A1346F46}"/>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C57B5871-E162-4B3C-B61F-767292787126}"/>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235427B0-A8B8-4F31-811E-FA80655E6624}"/>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5AA5205A-08D3-42B0-B70E-23489B646DBB}"/>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658167B3-53CB-4419-ABE1-E58E93E98321}"/>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9B0B0F15-A839-442B-9BA6-C1324D6EEA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3E7CA47-9EB1-4BB4-B949-5D1054348F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BFE247F-F3AE-4335-9965-FDD276D28B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B6E15E7A-2248-4D47-B8E7-5B16E76587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C3601840-B541-4942-924B-9CD2C62FBB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69" name="楕円 268">
          <a:extLst>
            <a:ext uri="{FF2B5EF4-FFF2-40B4-BE49-F238E27FC236}">
              <a16:creationId xmlns:a16="http://schemas.microsoft.com/office/drawing/2014/main" id="{678C8F3B-BCDD-4340-BD4A-D6E24555FBB8}"/>
            </a:ext>
          </a:extLst>
        </xdr:cNvPr>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70" name="楕円 269">
          <a:extLst>
            <a:ext uri="{FF2B5EF4-FFF2-40B4-BE49-F238E27FC236}">
              <a16:creationId xmlns:a16="http://schemas.microsoft.com/office/drawing/2014/main" id="{AEECE425-360E-4F43-A7D0-7593FC1CC4E6}"/>
            </a:ext>
          </a:extLst>
        </xdr:cNvPr>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5714</xdr:rowOff>
    </xdr:to>
    <xdr:cxnSp macro="">
      <xdr:nvCxnSpPr>
        <xdr:cNvPr id="271" name="直線コネクタ 270">
          <a:extLst>
            <a:ext uri="{FF2B5EF4-FFF2-40B4-BE49-F238E27FC236}">
              <a16:creationId xmlns:a16="http://schemas.microsoft.com/office/drawing/2014/main" id="{65796006-1F78-4101-B934-F3E1C4C5FBA7}"/>
            </a:ext>
          </a:extLst>
        </xdr:cNvPr>
        <xdr:cNvCxnSpPr/>
      </xdr:nvCxnSpPr>
      <xdr:spPr>
        <a:xfrm>
          <a:off x="2908300" y="14236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2539</xdr:rowOff>
    </xdr:from>
    <xdr:to>
      <xdr:col>10</xdr:col>
      <xdr:colOff>165100</xdr:colOff>
      <xdr:row>83</xdr:row>
      <xdr:rowOff>104139</xdr:rowOff>
    </xdr:to>
    <xdr:sp macro="" textlink="">
      <xdr:nvSpPr>
        <xdr:cNvPr id="272" name="楕円 271">
          <a:extLst>
            <a:ext uri="{FF2B5EF4-FFF2-40B4-BE49-F238E27FC236}">
              <a16:creationId xmlns:a16="http://schemas.microsoft.com/office/drawing/2014/main" id="{CCC2964A-1833-4DC6-A00C-927DE28B900E}"/>
            </a:ext>
          </a:extLst>
        </xdr:cNvPr>
        <xdr:cNvSpPr/>
      </xdr:nvSpPr>
      <xdr:spPr>
        <a:xfrm>
          <a:off x="1968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53339</xdr:rowOff>
    </xdr:to>
    <xdr:cxnSp macro="">
      <xdr:nvCxnSpPr>
        <xdr:cNvPr id="273" name="直線コネクタ 272">
          <a:extLst>
            <a:ext uri="{FF2B5EF4-FFF2-40B4-BE49-F238E27FC236}">
              <a16:creationId xmlns:a16="http://schemas.microsoft.com/office/drawing/2014/main" id="{0771BE7F-4433-4BF2-BBAC-BFB45E023C6D}"/>
            </a:ext>
          </a:extLst>
        </xdr:cNvPr>
        <xdr:cNvCxnSpPr/>
      </xdr:nvCxnSpPr>
      <xdr:spPr>
        <a:xfrm flipV="1">
          <a:off x="2019300" y="142360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4" name="n_1aveValue【公営住宅】&#10;有形固定資産減価償却率">
          <a:extLst>
            <a:ext uri="{FF2B5EF4-FFF2-40B4-BE49-F238E27FC236}">
              <a16:creationId xmlns:a16="http://schemas.microsoft.com/office/drawing/2014/main" id="{E733084D-BA6F-4D81-8E4C-AD335E2CDACA}"/>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5" name="n_2aveValue【公営住宅】&#10;有形固定資産減価償却率">
          <a:extLst>
            <a:ext uri="{FF2B5EF4-FFF2-40B4-BE49-F238E27FC236}">
              <a16:creationId xmlns:a16="http://schemas.microsoft.com/office/drawing/2014/main" id="{F37FA217-D225-4F87-B620-55A43A6CAA66}"/>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6" name="n_3aveValue【公営住宅】&#10;有形固定資産減価償却率">
          <a:extLst>
            <a:ext uri="{FF2B5EF4-FFF2-40B4-BE49-F238E27FC236}">
              <a16:creationId xmlns:a16="http://schemas.microsoft.com/office/drawing/2014/main" id="{E6B96BFA-5966-4792-B639-8179B610961A}"/>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277" name="n_1mainValue【公営住宅】&#10;有形固定資産減価償却率">
          <a:extLst>
            <a:ext uri="{FF2B5EF4-FFF2-40B4-BE49-F238E27FC236}">
              <a16:creationId xmlns:a16="http://schemas.microsoft.com/office/drawing/2014/main" id="{7F02C29C-84F4-44CA-8A1E-95DBE26095DE}"/>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278" name="n_2mainValue【公営住宅】&#10;有形固定資産減価償却率">
          <a:extLst>
            <a:ext uri="{FF2B5EF4-FFF2-40B4-BE49-F238E27FC236}">
              <a16:creationId xmlns:a16="http://schemas.microsoft.com/office/drawing/2014/main" id="{2C06337D-1277-4C9B-A41E-20BB0A72B119}"/>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279" name="n_3mainValue【公営住宅】&#10;有形固定資産減価償却率">
          <a:extLst>
            <a:ext uri="{FF2B5EF4-FFF2-40B4-BE49-F238E27FC236}">
              <a16:creationId xmlns:a16="http://schemas.microsoft.com/office/drawing/2014/main" id="{DE055A3E-7051-48DE-88A6-AFE9D464D1D0}"/>
            </a:ext>
          </a:extLst>
        </xdr:cNvPr>
        <xdr:cNvSpPr txBox="1"/>
      </xdr:nvSpPr>
      <xdr:spPr>
        <a:xfrm>
          <a:off x="1816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978662BE-1266-47DA-89E9-11C28B33D9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F38CABA3-277A-4615-9184-28F1BA070F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CEF11487-2F36-4BCF-B81C-E52AF4CD0F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EAB691A4-F00E-4EB5-9D9E-430B2F544B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FD10B522-CD3C-472E-A505-5E01F0969C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D0F2E685-EF10-49AC-BE88-83F25870C7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9A73EB6B-2711-47A9-910F-D01CDED116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BE74A4E2-F1C9-4E89-B158-4F80A64E74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835C6437-B8E2-458D-AD36-F406719ACF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B70A42C3-836A-489C-AD47-279F5F5728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5D3B3952-5B63-4C2C-AFB7-E6BDDCEFC2D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9595C7-F81D-45DB-973D-A129EA11FDB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8B435BB2-259D-4BF0-AAB5-B0D227E951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E44BCAA7-FBDF-4930-8004-E098A181AF8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9D7E1002-BE72-4D40-80F9-D2C9B3D76D5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C86D561F-B060-4C48-9302-9B88F45FEC2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BD10C0E1-442D-470C-8E25-E004B84B93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B700862F-9B4E-4DEB-8776-4B0B31C6848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E981B2C7-D3CD-43E5-9279-95889966E8C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0FF4F0DE-5F80-41E7-9D29-82D8E31E21E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7214B1AF-43DA-4BEE-8ADE-409B11F6FD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738E029D-A89A-41BD-A5E0-CDAD7541C3D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EFE75C5A-0822-4C7F-9C04-90A1EBC04F1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24191B0B-FC4B-4140-AEF3-2305DF27EFEB}"/>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B58041E6-24E2-414F-9526-71A32D7A8C29}"/>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F40F6AEF-48CD-4172-8C84-2531C8FD0FBD}"/>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118CCF1E-9B90-4FCB-B27A-024FB6B74F4F}"/>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4F15E014-5A16-40B7-B0D8-BC727E0951B4}"/>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a:extLst>
            <a:ext uri="{FF2B5EF4-FFF2-40B4-BE49-F238E27FC236}">
              <a16:creationId xmlns:a16="http://schemas.microsoft.com/office/drawing/2014/main" id="{3D0401D2-3B2F-4537-8073-0300FA251D64}"/>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775C9985-16A4-4F47-B891-2644B4B671E7}"/>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1344D66C-E431-4651-8791-ECDFFF94F9B9}"/>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8D7283A9-5C6A-4871-9E2C-52B3D761139A}"/>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C487F9FF-5C66-488B-9A42-3D39921C6888}"/>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E47CD996-5D92-4EAF-8E17-BB96600B05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7718AE47-8D36-4D58-A235-9FFD3B1A09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ED3DBED5-EA2F-46CC-87B9-C31D51451E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A7538402-1F16-4FAE-87D8-3D73DDD06A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F91C01F-197E-46E6-BCB0-F6BF771282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16675</xdr:rowOff>
    </xdr:from>
    <xdr:to>
      <xdr:col>50</xdr:col>
      <xdr:colOff>165100</xdr:colOff>
      <xdr:row>85</xdr:row>
      <xdr:rowOff>118275</xdr:rowOff>
    </xdr:to>
    <xdr:sp macro="" textlink="">
      <xdr:nvSpPr>
        <xdr:cNvPr id="318" name="楕円 317">
          <a:extLst>
            <a:ext uri="{FF2B5EF4-FFF2-40B4-BE49-F238E27FC236}">
              <a16:creationId xmlns:a16="http://schemas.microsoft.com/office/drawing/2014/main" id="{8A169714-35E6-466F-89F1-DD6AD7B68271}"/>
            </a:ext>
          </a:extLst>
        </xdr:cNvPr>
        <xdr:cNvSpPr/>
      </xdr:nvSpPr>
      <xdr:spPr>
        <a:xfrm>
          <a:off x="9588500" y="145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23000</xdr:rowOff>
    </xdr:from>
    <xdr:to>
      <xdr:col>46</xdr:col>
      <xdr:colOff>38100</xdr:colOff>
      <xdr:row>85</xdr:row>
      <xdr:rowOff>124600</xdr:rowOff>
    </xdr:to>
    <xdr:sp macro="" textlink="">
      <xdr:nvSpPr>
        <xdr:cNvPr id="319" name="楕円 318">
          <a:extLst>
            <a:ext uri="{FF2B5EF4-FFF2-40B4-BE49-F238E27FC236}">
              <a16:creationId xmlns:a16="http://schemas.microsoft.com/office/drawing/2014/main" id="{EFDAE491-4368-45C6-B7CC-7275A0D0AE64}"/>
            </a:ext>
          </a:extLst>
        </xdr:cNvPr>
        <xdr:cNvSpPr/>
      </xdr:nvSpPr>
      <xdr:spPr>
        <a:xfrm>
          <a:off x="8699500" y="145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67475</xdr:rowOff>
    </xdr:from>
    <xdr:to>
      <xdr:col>50</xdr:col>
      <xdr:colOff>114300</xdr:colOff>
      <xdr:row>85</xdr:row>
      <xdr:rowOff>73800</xdr:rowOff>
    </xdr:to>
    <xdr:cxnSp macro="">
      <xdr:nvCxnSpPr>
        <xdr:cNvPr id="320" name="直線コネクタ 319">
          <a:extLst>
            <a:ext uri="{FF2B5EF4-FFF2-40B4-BE49-F238E27FC236}">
              <a16:creationId xmlns:a16="http://schemas.microsoft.com/office/drawing/2014/main" id="{4208E098-6203-4845-8D97-CB6951B46AB9}"/>
            </a:ext>
          </a:extLst>
        </xdr:cNvPr>
        <xdr:cNvCxnSpPr/>
      </xdr:nvCxnSpPr>
      <xdr:spPr>
        <a:xfrm flipV="1">
          <a:off x="8750300" y="1464072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25895</xdr:rowOff>
    </xdr:from>
    <xdr:to>
      <xdr:col>41</xdr:col>
      <xdr:colOff>101600</xdr:colOff>
      <xdr:row>85</xdr:row>
      <xdr:rowOff>127495</xdr:rowOff>
    </xdr:to>
    <xdr:sp macro="" textlink="">
      <xdr:nvSpPr>
        <xdr:cNvPr id="321" name="楕円 320">
          <a:extLst>
            <a:ext uri="{FF2B5EF4-FFF2-40B4-BE49-F238E27FC236}">
              <a16:creationId xmlns:a16="http://schemas.microsoft.com/office/drawing/2014/main" id="{1065162C-8A5F-4B27-B9E2-BB4CBDD12C4A}"/>
            </a:ext>
          </a:extLst>
        </xdr:cNvPr>
        <xdr:cNvSpPr/>
      </xdr:nvSpPr>
      <xdr:spPr>
        <a:xfrm>
          <a:off x="7810500" y="145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73800</xdr:rowOff>
    </xdr:from>
    <xdr:to>
      <xdr:col>45</xdr:col>
      <xdr:colOff>177800</xdr:colOff>
      <xdr:row>85</xdr:row>
      <xdr:rowOff>76695</xdr:rowOff>
    </xdr:to>
    <xdr:cxnSp macro="">
      <xdr:nvCxnSpPr>
        <xdr:cNvPr id="322" name="直線コネクタ 321">
          <a:extLst>
            <a:ext uri="{FF2B5EF4-FFF2-40B4-BE49-F238E27FC236}">
              <a16:creationId xmlns:a16="http://schemas.microsoft.com/office/drawing/2014/main" id="{34A142E9-82BD-49A9-811F-089A38E90FCE}"/>
            </a:ext>
          </a:extLst>
        </xdr:cNvPr>
        <xdr:cNvCxnSpPr/>
      </xdr:nvCxnSpPr>
      <xdr:spPr>
        <a:xfrm flipV="1">
          <a:off x="7861300" y="1464705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3" name="n_1aveValue【公営住宅】&#10;一人当たり面積">
          <a:extLst>
            <a:ext uri="{FF2B5EF4-FFF2-40B4-BE49-F238E27FC236}">
              <a16:creationId xmlns:a16="http://schemas.microsoft.com/office/drawing/2014/main" id="{CBC1B0CC-3B9B-449F-8E6D-2BFACA22FCCF}"/>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4" name="n_2aveValue【公営住宅】&#10;一人当たり面積">
          <a:extLst>
            <a:ext uri="{FF2B5EF4-FFF2-40B4-BE49-F238E27FC236}">
              <a16:creationId xmlns:a16="http://schemas.microsoft.com/office/drawing/2014/main" id="{3AA7B1C2-E06F-42DE-ABA4-4F4786BE05A6}"/>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25" name="n_3aveValue【公営住宅】&#10;一人当たり面積">
          <a:extLst>
            <a:ext uri="{FF2B5EF4-FFF2-40B4-BE49-F238E27FC236}">
              <a16:creationId xmlns:a16="http://schemas.microsoft.com/office/drawing/2014/main" id="{C77A9BD6-F419-489F-BDC7-DDEF475269D5}"/>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134802</xdr:rowOff>
    </xdr:from>
    <xdr:ext cx="469744" cy="259045"/>
    <xdr:sp macro="" textlink="">
      <xdr:nvSpPr>
        <xdr:cNvPr id="326" name="n_1mainValue【公営住宅】&#10;一人当たり面積">
          <a:extLst>
            <a:ext uri="{FF2B5EF4-FFF2-40B4-BE49-F238E27FC236}">
              <a16:creationId xmlns:a16="http://schemas.microsoft.com/office/drawing/2014/main" id="{17094183-F246-4137-860B-EEBD0785A5C3}"/>
            </a:ext>
          </a:extLst>
        </xdr:cNvPr>
        <xdr:cNvSpPr txBox="1"/>
      </xdr:nvSpPr>
      <xdr:spPr>
        <a:xfrm>
          <a:off x="9391727" y="1436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141127</xdr:rowOff>
    </xdr:from>
    <xdr:ext cx="469744" cy="259045"/>
    <xdr:sp macro="" textlink="">
      <xdr:nvSpPr>
        <xdr:cNvPr id="327" name="n_2mainValue【公営住宅】&#10;一人当たり面積">
          <a:extLst>
            <a:ext uri="{FF2B5EF4-FFF2-40B4-BE49-F238E27FC236}">
              <a16:creationId xmlns:a16="http://schemas.microsoft.com/office/drawing/2014/main" id="{CE0658B2-0409-4771-9302-E51E746AA88F}"/>
            </a:ext>
          </a:extLst>
        </xdr:cNvPr>
        <xdr:cNvSpPr txBox="1"/>
      </xdr:nvSpPr>
      <xdr:spPr>
        <a:xfrm>
          <a:off x="8515427" y="1437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144022</xdr:rowOff>
    </xdr:from>
    <xdr:ext cx="469744" cy="259045"/>
    <xdr:sp macro="" textlink="">
      <xdr:nvSpPr>
        <xdr:cNvPr id="328" name="n_3mainValue【公営住宅】&#10;一人当たり面積">
          <a:extLst>
            <a:ext uri="{FF2B5EF4-FFF2-40B4-BE49-F238E27FC236}">
              <a16:creationId xmlns:a16="http://schemas.microsoft.com/office/drawing/2014/main" id="{E5C6017A-936C-43C9-97B0-AFFBED23B188}"/>
            </a:ext>
          </a:extLst>
        </xdr:cNvPr>
        <xdr:cNvSpPr txBox="1"/>
      </xdr:nvSpPr>
      <xdr:spPr>
        <a:xfrm>
          <a:off x="7626427" y="143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F0B3D54-708F-4C39-83A0-F05830047B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FF8019A-35A0-40EE-9D01-354F42C806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B3B2A0C0-FE3F-46E4-B40C-64290C5113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59419FF6-9BD7-43D2-9F7B-9CB080BFCC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B78AAB5-695E-499B-A515-6A445F83F0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A198B48C-8DBE-4F79-8255-11871AD32C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C9822E1C-8C2D-4A0F-919B-CA2CEAF021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3B7B7FD5-F861-4FA8-82B2-DB53F0C984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9858F6EA-656C-4684-8338-AAA3B08F6D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64C5FFC6-877C-4DAD-898F-DC43D047F6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A31966B1-2285-49EA-83DA-D4456D0C40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79A0617-CF9D-4366-BF99-E29CFCD0C6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DE2F313E-3201-4BEA-B010-57D1A2ED0F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D78AD935-B12D-4008-86BE-308213B561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609AF90F-8CE0-4A35-A58E-7B0018E1B7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DAF01BE2-0A5B-4723-AD2A-2BD2C2A88C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6EB67578-F070-4BC2-B235-A3F1655E64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2FC1A489-1B39-4060-BCCF-C304D18500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EB652154-8A98-4149-846E-C5F98D4C85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83D2E9DA-696F-4AB9-B67C-B128A367282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4AEDB7A1-ACC7-42B7-91BE-618B15078B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2375516E-2269-4997-9521-EC77668AAF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7D68FDEE-EACE-4421-BFDB-5620537698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82A088A7-C206-4DC5-A39E-FB3D5CC298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DB6586A7-7013-46A9-83D1-514A14EF29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6FABC8E6-D0AB-4392-8D81-99D7682A3A4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FF60EF00-E83F-4627-9B8A-A308D3E86D0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5AB2F342-12D1-40BA-BE1A-5D76CDCA77D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F21D2EA3-B030-4C8B-B5F8-3BB53CFAA0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78D9B18E-7836-4559-B898-7C1F31DA3B7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3650DCCF-9F9E-47AD-B4CC-222A272C10E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5C193975-BC40-4150-97CD-960C67E70E5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887B5C07-AEEE-4379-AFC8-8808294CBFE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C77FB11E-BE4F-4FA9-AF2E-CB1D9E00243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36C771CF-CD83-4C48-ACAE-D93DC137D6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CC2328E4-20BE-4143-BCE2-57A2D0F70BD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F4E51C28-20DA-4C26-8656-ED9DDC4281E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FD0270E3-DDEF-4536-96D2-2DD7ACA45B4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2D46F81D-A5BE-4B44-9D4B-71633CE869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7A566009-30C3-45C5-A40B-8AF08774E8E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228713EE-DA6B-416C-90A9-5636BA5BBCF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0FC0BF93-3042-472D-B72B-48295586EB7A}"/>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8BF64439-A1E0-4058-ABB8-CD8EB118A8A3}"/>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C618C261-321E-4EB0-B159-5708C3328881}"/>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3DD9E7F4-ACCE-479A-AE23-3F4EC9B2F096}"/>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585D9E33-908F-49F2-BDC5-DD2C1EE2A55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CB89D0A8-9281-4D62-96C5-A6B026F1CD13}"/>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876D79D8-04A9-45BF-89BA-12B08728E077}"/>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3D871619-7103-48EB-9943-DFBFD3115ABE}"/>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39DCF3BA-73B9-45CD-A37B-C38F92B16EFE}"/>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638E0B37-A0B2-4880-9557-EB0DC88D1544}"/>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4F263C9-FFE2-4426-963D-EC0950AB8A0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77A1F5A1-DFA5-4D03-AFBC-7922BDD6C6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AAFBFB15-1F11-4CA4-84F3-F7CC86BEB6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FEF8E65-DF2E-4C44-B5F1-31932A5463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3F9B82E6-438E-40B1-A92C-0CC961A89D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5" name="楕円 384">
          <a:extLst>
            <a:ext uri="{FF2B5EF4-FFF2-40B4-BE49-F238E27FC236}">
              <a16:creationId xmlns:a16="http://schemas.microsoft.com/office/drawing/2014/main" id="{7C9F86DB-A36B-4F76-AF76-C0C5F375E515}"/>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86" name="楕円 385">
          <a:extLst>
            <a:ext uri="{FF2B5EF4-FFF2-40B4-BE49-F238E27FC236}">
              <a16:creationId xmlns:a16="http://schemas.microsoft.com/office/drawing/2014/main" id="{4FAF9E6B-7EDE-4584-9D42-9F37BD47FD63}"/>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87" name="直線コネクタ 386">
          <a:extLst>
            <a:ext uri="{FF2B5EF4-FFF2-40B4-BE49-F238E27FC236}">
              <a16:creationId xmlns:a16="http://schemas.microsoft.com/office/drawing/2014/main" id="{01F0B40D-5BD3-4B08-958F-4499975A5EE5}"/>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388" name="楕円 387">
          <a:extLst>
            <a:ext uri="{FF2B5EF4-FFF2-40B4-BE49-F238E27FC236}">
              <a16:creationId xmlns:a16="http://schemas.microsoft.com/office/drawing/2014/main" id="{9537EDB3-944D-4F68-86E5-62A5B9A17712}"/>
            </a:ext>
          </a:extLst>
        </xdr:cNvPr>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389" name="直線コネクタ 388">
          <a:extLst>
            <a:ext uri="{FF2B5EF4-FFF2-40B4-BE49-F238E27FC236}">
              <a16:creationId xmlns:a16="http://schemas.microsoft.com/office/drawing/2014/main" id="{8733C4EF-76E7-41A5-84ED-4C1D703DA52F}"/>
            </a:ext>
          </a:extLst>
        </xdr:cNvPr>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D1B29F6B-3351-4198-AD8C-15CDFCBA0E2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56D1B845-5B3C-4BCE-A020-22374E757813}"/>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5408A90B-6255-40F5-8224-F4104BFB72FB}"/>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3" name="n_1mainValue【認定こども園・幼稚園・保育所】&#10;有形固定資産減価償却率">
          <a:extLst>
            <a:ext uri="{FF2B5EF4-FFF2-40B4-BE49-F238E27FC236}">
              <a16:creationId xmlns:a16="http://schemas.microsoft.com/office/drawing/2014/main" id="{80F5ACA3-6A0E-49DC-AAA3-FAB06BCF0958}"/>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4" name="n_2mainValue【認定こども園・幼稚園・保育所】&#10;有形固定資産減価償却率">
          <a:extLst>
            <a:ext uri="{FF2B5EF4-FFF2-40B4-BE49-F238E27FC236}">
              <a16:creationId xmlns:a16="http://schemas.microsoft.com/office/drawing/2014/main" id="{866EFDED-4B6A-4114-B00A-4E4FEC57FD98}"/>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395" name="n_3mainValue【認定こども園・幼稚園・保育所】&#10;有形固定資産減価償却率">
          <a:extLst>
            <a:ext uri="{FF2B5EF4-FFF2-40B4-BE49-F238E27FC236}">
              <a16:creationId xmlns:a16="http://schemas.microsoft.com/office/drawing/2014/main" id="{404D3C20-4584-4513-A997-220A87598CE8}"/>
            </a:ext>
          </a:extLst>
        </xdr:cNvPr>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1879316A-3BE3-4A81-B811-A88016E395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24391D99-F961-4FE1-AEB1-9FC2350591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4046E5D4-702D-47C6-BB0B-49C0A9771C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380630E8-7A26-47E8-BE7F-DB872746D7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DC3F2FE3-C6A5-4AB1-BF61-57DBF2CA01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9B039C87-1035-46E8-9558-33BF233627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2CDAB102-49FD-406D-8FCB-129791EE6F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1947DE03-8274-49D0-9306-8851BA3971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4B7521E-C150-40E6-AEBC-66C9E42710D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1BEC4A11-97E5-4308-BD39-65C2EC5E13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CCFF96D3-9241-4F9E-A22E-A18A2622B4F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F2140D6-2616-4C8C-B675-6AFB1AA8469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15BB17EA-98EA-4723-A15C-4C694181413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8AB70D5-9495-4837-9A62-A6AB68508E4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74B10390-E327-461D-9A9A-5C78461B03F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9B3B0C53-C612-4D85-A56B-0555FAF8120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3412CD2A-A532-4FFC-B8E1-B938D6955D4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8A672034-AC4E-4469-91BC-4A49320AC7D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EC2E4A93-89D9-44D3-AF83-6A5A7267C98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442342E8-700D-4D28-B6A9-3D986059E38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C860237F-A309-4097-8434-55AF06983A5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AC44A465-4D69-4C9E-8670-2B09E7399F5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584FB3C-04FB-4AE6-B7CB-1DD54E3DE3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23A29D50-E3D1-4A4C-B477-5CEAE12986D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A7EDD9E7-44D5-44F7-972A-B3726012A07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B0BC4046-328C-42AF-9074-4BC1EE3DA40C}"/>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8683C1FA-9256-4AB9-8938-393F76A2F622}"/>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35F93C0F-51EC-4155-A9CF-88F371CF7E04}"/>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67770577-AC8C-4A45-B4DF-36C46C301B24}"/>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F5A29AC8-CC59-46B3-8A50-393C324BFA2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EB66B7EE-2138-48F6-A24D-C3280198D334}"/>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E78528DC-0999-4021-880B-BD0C371B41AF}"/>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A7BEBE9F-6E28-455A-A829-A81CA7517886}"/>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A7E71717-02EB-4D73-AC96-3D4C21BC56DB}"/>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F8A32645-5C8B-4692-B9CC-06E3CE690622}"/>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4E17620-E837-438D-A9B9-3DE8C34471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AB539DB-F468-4B22-B98B-6CA96C9E69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92321C5-43DE-49D4-B2DE-C18AA8F81F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CB8E126-2474-47F9-8DC2-E00D41B7F6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BFCAACA-F35E-4B2D-B56B-45BB15EE8C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436" name="楕円 435">
          <a:extLst>
            <a:ext uri="{FF2B5EF4-FFF2-40B4-BE49-F238E27FC236}">
              <a16:creationId xmlns:a16="http://schemas.microsoft.com/office/drawing/2014/main" id="{98BC17E8-3625-4DD0-BCA1-E677E14FD7A2}"/>
            </a:ext>
          </a:extLst>
        </xdr:cNvPr>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115751</xdr:rowOff>
    </xdr:from>
    <xdr:to>
      <xdr:col>107</xdr:col>
      <xdr:colOff>101600</xdr:colOff>
      <xdr:row>41</xdr:row>
      <xdr:rowOff>45901</xdr:rowOff>
    </xdr:to>
    <xdr:sp macro="" textlink="">
      <xdr:nvSpPr>
        <xdr:cNvPr id="437" name="楕円 436">
          <a:extLst>
            <a:ext uri="{FF2B5EF4-FFF2-40B4-BE49-F238E27FC236}">
              <a16:creationId xmlns:a16="http://schemas.microsoft.com/office/drawing/2014/main" id="{E94BE3A1-D66B-46EB-B8FF-A5F8CF76F796}"/>
            </a:ext>
          </a:extLst>
        </xdr:cNvPr>
        <xdr:cNvSpPr/>
      </xdr:nvSpPr>
      <xdr:spPr>
        <a:xfrm>
          <a:off x="20383500" y="69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157843</xdr:rowOff>
    </xdr:from>
    <xdr:to>
      <xdr:col>111</xdr:col>
      <xdr:colOff>177800</xdr:colOff>
      <xdr:row>40</xdr:row>
      <xdr:rowOff>166551</xdr:rowOff>
    </xdr:to>
    <xdr:cxnSp macro="">
      <xdr:nvCxnSpPr>
        <xdr:cNvPr id="438" name="直線コネクタ 437">
          <a:extLst>
            <a:ext uri="{FF2B5EF4-FFF2-40B4-BE49-F238E27FC236}">
              <a16:creationId xmlns:a16="http://schemas.microsoft.com/office/drawing/2014/main" id="{9E534272-E780-45EE-B7CC-820E72F6480B}"/>
            </a:ext>
          </a:extLst>
        </xdr:cNvPr>
        <xdr:cNvCxnSpPr/>
      </xdr:nvCxnSpPr>
      <xdr:spPr>
        <a:xfrm flipV="1">
          <a:off x="20434300" y="701584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439" name="楕円 438">
          <a:extLst>
            <a:ext uri="{FF2B5EF4-FFF2-40B4-BE49-F238E27FC236}">
              <a16:creationId xmlns:a16="http://schemas.microsoft.com/office/drawing/2014/main" id="{619F85A6-6820-4F65-8C63-11CE6FC62873}"/>
            </a:ext>
          </a:extLst>
        </xdr:cNvPr>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166551</xdr:rowOff>
    </xdr:from>
    <xdr:to>
      <xdr:col>107</xdr:col>
      <xdr:colOff>50800</xdr:colOff>
      <xdr:row>41</xdr:row>
      <xdr:rowOff>3810</xdr:rowOff>
    </xdr:to>
    <xdr:cxnSp macro="">
      <xdr:nvCxnSpPr>
        <xdr:cNvPr id="440" name="直線コネクタ 439">
          <a:extLst>
            <a:ext uri="{FF2B5EF4-FFF2-40B4-BE49-F238E27FC236}">
              <a16:creationId xmlns:a16="http://schemas.microsoft.com/office/drawing/2014/main" id="{FE3A63BE-86AA-4CBE-998D-A97D0F76A954}"/>
            </a:ext>
          </a:extLst>
        </xdr:cNvPr>
        <xdr:cNvCxnSpPr/>
      </xdr:nvCxnSpPr>
      <xdr:spPr>
        <a:xfrm flipV="1">
          <a:off x="19545300" y="70245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41D4C066-956E-4C54-A42B-936391A1EED2}"/>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DB7294D3-EC8A-4175-B1C4-2998423E15A2}"/>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7059FBAD-8186-4131-A75A-6CF2EC5FB003}"/>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C7AEB369-2E3B-49B5-978D-EFDAF449E963}"/>
            </a:ext>
          </a:extLst>
        </xdr:cNvPr>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37028</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7C2D5941-86DD-439C-8ED4-3A97071675AA}"/>
            </a:ext>
          </a:extLst>
        </xdr:cNvPr>
        <xdr:cNvSpPr txBox="1"/>
      </xdr:nvSpPr>
      <xdr:spPr>
        <a:xfrm>
          <a:off x="20199427" y="706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446" name="n_3mainValue【認定こども園・幼稚園・保育所】&#10;一人当たり面積">
          <a:extLst>
            <a:ext uri="{FF2B5EF4-FFF2-40B4-BE49-F238E27FC236}">
              <a16:creationId xmlns:a16="http://schemas.microsoft.com/office/drawing/2014/main" id="{58D4581C-3876-4A5C-8EC6-90769751262C}"/>
            </a:ext>
          </a:extLst>
        </xdr:cNvPr>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9EE75605-5E87-48D2-AF1E-EE3B86EE76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F3FD07B6-D109-4959-83B7-29212EBF13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4CF30E7A-7112-4BDF-8275-447E351CBD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BD99EB5E-CE3B-452E-8191-1F5F663F58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E13F60DC-8822-41DE-9BCA-4479554A98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DFA796BA-B7C0-457B-BCBC-11310E0F87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51BE7D7D-0811-4A3C-B44A-6E779A26A1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830B7090-825E-4FB3-A8A2-62C977BC86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D8AAEFE2-1D82-43C3-96E0-44140A9B46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72A71C14-EA9E-4D21-A90C-CCBB4AAFD9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E8D82CA0-80A4-4F4D-9D39-08243A6B7E4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3D50F339-E907-4F0D-9A16-0599C4665D1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64D1F317-1466-4A78-995E-35B134A1B1C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9C09A557-2207-4077-B3DD-E68CDF26677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023580F3-40F5-427F-A3A0-F294D3897FE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7FC6DC41-3259-4BB9-AECF-F52475CBC04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A516953F-C21D-47D4-85FF-10D1C2B90D9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229C30B0-D7EC-441C-8768-B31EB5AD6E1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30FB2044-1BA6-4095-BD00-21CB7658132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91B0A6BD-ED12-4B65-9BCB-1B47BD86907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0B99DA29-07EC-4B4C-9FC4-5AFE61F0FAF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96ADE671-EA23-41A5-A724-626BA9F5214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944D2CDC-E14E-4C43-B5C5-103DA20164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1E463A01-48E4-4FFD-ACD9-448C3E6BA1D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2B16780B-D61F-4F5F-9C95-4BA49ADF85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757BC884-489E-4C50-BAC1-B51CE9F30E5E}"/>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13656D1A-638D-4D2E-8E05-BC162E9074C9}"/>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8780D1D3-3097-4B3B-A02B-6983CFF65DA3}"/>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DC98D623-5E50-42A7-B0FB-95F045587D91}"/>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C7342F36-80A9-4444-BE1D-B678402BB95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B19530B8-A7E3-4328-90C3-6D21EFCE15E1}"/>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F58B6A43-4028-40AF-ADA0-8FF9D2AA2F93}"/>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71400190-B20A-42E6-8F5D-13E6B34982C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60C18E9E-6F5D-4667-87C1-E26C49ACF2D6}"/>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6C9B7E6F-11D4-45C0-B7F9-90A22845697A}"/>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586EAA1D-B99E-42AF-BFDB-207E2542CC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CA089B9-8AC3-4E8A-B725-0116F08F37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8EA3098F-6EB4-4D33-9786-CCC9B05518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70A9627B-F188-4630-ACE5-09DFCB15E6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D56D16FC-D8B5-4F3F-AF20-76259345AB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487" name="楕円 486">
          <a:extLst>
            <a:ext uri="{FF2B5EF4-FFF2-40B4-BE49-F238E27FC236}">
              <a16:creationId xmlns:a16="http://schemas.microsoft.com/office/drawing/2014/main" id="{0E10F036-409D-4094-AB45-58A300D2FEC8}"/>
            </a:ext>
          </a:extLst>
        </xdr:cNvPr>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86360</xdr:rowOff>
    </xdr:from>
    <xdr:to>
      <xdr:col>76</xdr:col>
      <xdr:colOff>165100</xdr:colOff>
      <xdr:row>57</xdr:row>
      <xdr:rowOff>16510</xdr:rowOff>
    </xdr:to>
    <xdr:sp macro="" textlink="">
      <xdr:nvSpPr>
        <xdr:cNvPr id="488" name="楕円 487">
          <a:extLst>
            <a:ext uri="{FF2B5EF4-FFF2-40B4-BE49-F238E27FC236}">
              <a16:creationId xmlns:a16="http://schemas.microsoft.com/office/drawing/2014/main" id="{A6619E66-AAC8-4B71-9385-A9CAACF55C76}"/>
            </a:ext>
          </a:extLst>
        </xdr:cNvPr>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56</xdr:row>
      <xdr:rowOff>137160</xdr:rowOff>
    </xdr:to>
    <xdr:cxnSp macro="">
      <xdr:nvCxnSpPr>
        <xdr:cNvPr id="489" name="直線コネクタ 488">
          <a:extLst>
            <a:ext uri="{FF2B5EF4-FFF2-40B4-BE49-F238E27FC236}">
              <a16:creationId xmlns:a16="http://schemas.microsoft.com/office/drawing/2014/main" id="{242C61A8-9E2F-4DEA-B465-92E359938230}"/>
            </a:ext>
          </a:extLst>
        </xdr:cNvPr>
        <xdr:cNvCxnSpPr/>
      </xdr:nvCxnSpPr>
      <xdr:spPr>
        <a:xfrm>
          <a:off x="14592300" y="9738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105954</xdr:rowOff>
    </xdr:from>
    <xdr:to>
      <xdr:col>72</xdr:col>
      <xdr:colOff>38100</xdr:colOff>
      <xdr:row>57</xdr:row>
      <xdr:rowOff>36104</xdr:rowOff>
    </xdr:to>
    <xdr:sp macro="" textlink="">
      <xdr:nvSpPr>
        <xdr:cNvPr id="490" name="楕円 489">
          <a:extLst>
            <a:ext uri="{FF2B5EF4-FFF2-40B4-BE49-F238E27FC236}">
              <a16:creationId xmlns:a16="http://schemas.microsoft.com/office/drawing/2014/main" id="{43E01F20-40F1-4698-959C-ED6A4FE4F4DF}"/>
            </a:ext>
          </a:extLst>
        </xdr:cNvPr>
        <xdr:cNvSpPr/>
      </xdr:nvSpPr>
      <xdr:spPr>
        <a:xfrm>
          <a:off x="13652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56</xdr:row>
      <xdr:rowOff>156754</xdr:rowOff>
    </xdr:to>
    <xdr:cxnSp macro="">
      <xdr:nvCxnSpPr>
        <xdr:cNvPr id="491" name="直線コネクタ 490">
          <a:extLst>
            <a:ext uri="{FF2B5EF4-FFF2-40B4-BE49-F238E27FC236}">
              <a16:creationId xmlns:a16="http://schemas.microsoft.com/office/drawing/2014/main" id="{94AD2978-DCBF-48C4-BF1B-149CE042E534}"/>
            </a:ext>
          </a:extLst>
        </xdr:cNvPr>
        <xdr:cNvCxnSpPr/>
      </xdr:nvCxnSpPr>
      <xdr:spPr>
        <a:xfrm flipV="1">
          <a:off x="13703300" y="97383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2" name="n_1aveValue【学校施設】&#10;有形固定資産減価償却率">
          <a:extLst>
            <a:ext uri="{FF2B5EF4-FFF2-40B4-BE49-F238E27FC236}">
              <a16:creationId xmlns:a16="http://schemas.microsoft.com/office/drawing/2014/main" id="{36D1A1A3-7196-473A-BB99-9BB786DC1C2F}"/>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3" name="n_2aveValue【学校施設】&#10;有形固定資産減価償却率">
          <a:extLst>
            <a:ext uri="{FF2B5EF4-FFF2-40B4-BE49-F238E27FC236}">
              <a16:creationId xmlns:a16="http://schemas.microsoft.com/office/drawing/2014/main" id="{A33C4EEB-5565-48D9-ACCF-3BEE25FBDE65}"/>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94" name="n_3aveValue【学校施設】&#10;有形固定資産減価償却率">
          <a:extLst>
            <a:ext uri="{FF2B5EF4-FFF2-40B4-BE49-F238E27FC236}">
              <a16:creationId xmlns:a16="http://schemas.microsoft.com/office/drawing/2014/main" id="{C8B38815-9342-488F-AF39-8663FDCC47CC}"/>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495" name="n_1mainValue【学校施設】&#10;有形固定資産減価償却率">
          <a:extLst>
            <a:ext uri="{FF2B5EF4-FFF2-40B4-BE49-F238E27FC236}">
              <a16:creationId xmlns:a16="http://schemas.microsoft.com/office/drawing/2014/main" id="{860C1EA3-C1BE-4DC4-8229-472842B51629}"/>
            </a:ext>
          </a:extLst>
        </xdr:cNvPr>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496" name="n_2mainValue【学校施設】&#10;有形固定資産減価償却率">
          <a:extLst>
            <a:ext uri="{FF2B5EF4-FFF2-40B4-BE49-F238E27FC236}">
              <a16:creationId xmlns:a16="http://schemas.microsoft.com/office/drawing/2014/main" id="{FD5EFE4A-B187-4523-858C-F34C034C79FD}"/>
            </a:ext>
          </a:extLst>
        </xdr:cNvPr>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52631</xdr:rowOff>
    </xdr:from>
    <xdr:ext cx="405111" cy="259045"/>
    <xdr:sp macro="" textlink="">
      <xdr:nvSpPr>
        <xdr:cNvPr id="497" name="n_3mainValue【学校施設】&#10;有形固定資産減価償却率">
          <a:extLst>
            <a:ext uri="{FF2B5EF4-FFF2-40B4-BE49-F238E27FC236}">
              <a16:creationId xmlns:a16="http://schemas.microsoft.com/office/drawing/2014/main" id="{D9592F66-C040-47AC-84B6-D57BAEADA9FE}"/>
            </a:ext>
          </a:extLst>
        </xdr:cNvPr>
        <xdr:cNvSpPr txBox="1"/>
      </xdr:nvSpPr>
      <xdr:spPr>
        <a:xfrm>
          <a:off x="13500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AA54B440-17A7-47E8-A79D-AEEA4187D1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5434D2FC-47E6-4E83-97F6-FE2C7E7610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C99366C1-28D9-472A-AE1E-5429FB2D52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EA0A7A10-AB0B-4541-A61F-07D317E6F5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B08E597E-99F0-45EF-A6C1-6924BB27A8D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A9639995-7EF1-439D-8D99-4BDD0E9769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B7FE7A8B-7D6D-4BA0-8392-92CD791AE5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52DA3F98-BFE0-4A37-8B02-C4051248B8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7B8EFF19-5C1D-41C8-AE9E-77BC1272B3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98147A46-3FE9-41F1-BB43-E06C1B79A2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BFD58161-D501-47D3-BBFD-33C59146CE1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561274B6-C9D1-45E7-A3A6-A2EA61BE42D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D38F0D0F-8C6A-4754-8A47-5C187CBD33A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799F0A3D-172C-427D-A1C9-88889D55ABF7}"/>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3A769145-859F-469E-82E5-186E29E56EC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CBA4BD8D-44EE-44D5-9A9F-81373B3484F2}"/>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818C70A4-1BA3-4C23-BB16-A830679D236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8DB7E700-E7A5-419F-94E7-7BCC5A3D2BA4}"/>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1BB318F0-9587-4667-9A37-C93CBA9B9C3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33655599-492E-4461-8AB1-28458C4D49D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AE718170-9401-41DD-BA2E-962A1980C1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285D6B22-9C30-4127-8E4E-70279758A4E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F677DE5F-6F09-4F35-B68A-7466748623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92676A8C-1BBA-4E55-9ED3-A54B069D61A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B3456AB9-C0C5-41C2-8A79-7F84CD4181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29A902E4-11EC-43DB-81FB-2D8A7A1D4441}"/>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34FF116C-748B-4DF5-988B-EC02F2A1E48E}"/>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1777A2E6-E667-4675-8697-8C7B1BFA184C}"/>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E7A04DDA-C1AD-4B9B-9B76-27E2E491E596}"/>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BD1259C8-D00A-40EF-8E72-B91FFCD0ECB7}"/>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8" name="【学校施設】&#10;一人当たり面積平均値テキスト">
          <a:extLst>
            <a:ext uri="{FF2B5EF4-FFF2-40B4-BE49-F238E27FC236}">
              <a16:creationId xmlns:a16="http://schemas.microsoft.com/office/drawing/2014/main" id="{CD858EB8-C1E5-4DB9-B3A5-161616E377E5}"/>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C9CF2EB4-D9A5-4B6D-88AB-F8060E6FB5D6}"/>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7FBB8842-FC46-4416-BBC8-80F2458C81CA}"/>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F1E862F6-7420-433B-954A-9EC11D65ABF9}"/>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AA4DB5A2-8EC0-4816-B858-40326E409D43}"/>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84FA9F1-3B18-444E-A0EE-4151762BB2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66194042-FD59-4C6D-B3AE-4A118E31FC6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446AE64B-BEFF-4ACB-A153-170F4FD55CE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91B387D-6FD3-4A3E-A3B6-1211BC92D7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3466CE5-6556-4CF6-9F64-B1DB6D951A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98214</xdr:rowOff>
    </xdr:from>
    <xdr:to>
      <xdr:col>112</xdr:col>
      <xdr:colOff>38100</xdr:colOff>
      <xdr:row>64</xdr:row>
      <xdr:rowOff>28364</xdr:rowOff>
    </xdr:to>
    <xdr:sp macro="" textlink="">
      <xdr:nvSpPr>
        <xdr:cNvPr id="538" name="楕円 537">
          <a:extLst>
            <a:ext uri="{FF2B5EF4-FFF2-40B4-BE49-F238E27FC236}">
              <a16:creationId xmlns:a16="http://schemas.microsoft.com/office/drawing/2014/main" id="{44D98EFE-31C0-4FF8-8573-B971C0E45354}"/>
            </a:ext>
          </a:extLst>
        </xdr:cNvPr>
        <xdr:cNvSpPr/>
      </xdr:nvSpPr>
      <xdr:spPr>
        <a:xfrm>
          <a:off x="21272500" y="108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102656</xdr:rowOff>
    </xdr:from>
    <xdr:to>
      <xdr:col>107</xdr:col>
      <xdr:colOff>101600</xdr:colOff>
      <xdr:row>64</xdr:row>
      <xdr:rowOff>32806</xdr:rowOff>
    </xdr:to>
    <xdr:sp macro="" textlink="">
      <xdr:nvSpPr>
        <xdr:cNvPr id="539" name="楕円 538">
          <a:extLst>
            <a:ext uri="{FF2B5EF4-FFF2-40B4-BE49-F238E27FC236}">
              <a16:creationId xmlns:a16="http://schemas.microsoft.com/office/drawing/2014/main" id="{9549666C-1A5A-41DD-A386-FE5AB342015E}"/>
            </a:ext>
          </a:extLst>
        </xdr:cNvPr>
        <xdr:cNvSpPr/>
      </xdr:nvSpPr>
      <xdr:spPr>
        <a:xfrm>
          <a:off x="20383500" y="109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149014</xdr:rowOff>
    </xdr:from>
    <xdr:to>
      <xdr:col>111</xdr:col>
      <xdr:colOff>177800</xdr:colOff>
      <xdr:row>63</xdr:row>
      <xdr:rowOff>153456</xdr:rowOff>
    </xdr:to>
    <xdr:cxnSp macro="">
      <xdr:nvCxnSpPr>
        <xdr:cNvPr id="540" name="直線コネクタ 539">
          <a:extLst>
            <a:ext uri="{FF2B5EF4-FFF2-40B4-BE49-F238E27FC236}">
              <a16:creationId xmlns:a16="http://schemas.microsoft.com/office/drawing/2014/main" id="{C8144270-50A3-4340-8FEE-70B3CC13C996}"/>
            </a:ext>
          </a:extLst>
        </xdr:cNvPr>
        <xdr:cNvCxnSpPr/>
      </xdr:nvCxnSpPr>
      <xdr:spPr>
        <a:xfrm flipV="1">
          <a:off x="20434300" y="1095036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104942</xdr:rowOff>
    </xdr:from>
    <xdr:to>
      <xdr:col>102</xdr:col>
      <xdr:colOff>165100</xdr:colOff>
      <xdr:row>64</xdr:row>
      <xdr:rowOff>35092</xdr:rowOff>
    </xdr:to>
    <xdr:sp macro="" textlink="">
      <xdr:nvSpPr>
        <xdr:cNvPr id="541" name="楕円 540">
          <a:extLst>
            <a:ext uri="{FF2B5EF4-FFF2-40B4-BE49-F238E27FC236}">
              <a16:creationId xmlns:a16="http://schemas.microsoft.com/office/drawing/2014/main" id="{4AD36F0B-5C85-4F66-89BF-67964CC32406}"/>
            </a:ext>
          </a:extLst>
        </xdr:cNvPr>
        <xdr:cNvSpPr/>
      </xdr:nvSpPr>
      <xdr:spPr>
        <a:xfrm>
          <a:off x="19494500" y="109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153456</xdr:rowOff>
    </xdr:from>
    <xdr:to>
      <xdr:col>107</xdr:col>
      <xdr:colOff>50800</xdr:colOff>
      <xdr:row>63</xdr:row>
      <xdr:rowOff>155742</xdr:rowOff>
    </xdr:to>
    <xdr:cxnSp macro="">
      <xdr:nvCxnSpPr>
        <xdr:cNvPr id="542" name="直線コネクタ 541">
          <a:extLst>
            <a:ext uri="{FF2B5EF4-FFF2-40B4-BE49-F238E27FC236}">
              <a16:creationId xmlns:a16="http://schemas.microsoft.com/office/drawing/2014/main" id="{5C0E51CD-EFF9-4109-9B74-AD7E48049D7E}"/>
            </a:ext>
          </a:extLst>
        </xdr:cNvPr>
        <xdr:cNvCxnSpPr/>
      </xdr:nvCxnSpPr>
      <xdr:spPr>
        <a:xfrm flipV="1">
          <a:off x="19545300" y="109548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43" name="n_1aveValue【学校施設】&#10;一人当たり面積">
          <a:extLst>
            <a:ext uri="{FF2B5EF4-FFF2-40B4-BE49-F238E27FC236}">
              <a16:creationId xmlns:a16="http://schemas.microsoft.com/office/drawing/2014/main" id="{D991510F-3C22-4BC7-9918-CFC7D4B5ECC1}"/>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44" name="n_2aveValue【学校施設】&#10;一人当たり面積">
          <a:extLst>
            <a:ext uri="{FF2B5EF4-FFF2-40B4-BE49-F238E27FC236}">
              <a16:creationId xmlns:a16="http://schemas.microsoft.com/office/drawing/2014/main" id="{D4971D41-5D5D-4F23-B254-7E51CA98464A}"/>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45" name="n_3aveValue【学校施設】&#10;一人当たり面積">
          <a:extLst>
            <a:ext uri="{FF2B5EF4-FFF2-40B4-BE49-F238E27FC236}">
              <a16:creationId xmlns:a16="http://schemas.microsoft.com/office/drawing/2014/main" id="{24970C28-7870-4732-9689-F7F94C46DE2D}"/>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44891</xdr:rowOff>
    </xdr:from>
    <xdr:ext cx="469744" cy="259045"/>
    <xdr:sp macro="" textlink="">
      <xdr:nvSpPr>
        <xdr:cNvPr id="546" name="n_1mainValue【学校施設】&#10;一人当たり面積">
          <a:extLst>
            <a:ext uri="{FF2B5EF4-FFF2-40B4-BE49-F238E27FC236}">
              <a16:creationId xmlns:a16="http://schemas.microsoft.com/office/drawing/2014/main" id="{8A164AC5-28F9-40E8-AA7C-7C3D85D96B69}"/>
            </a:ext>
          </a:extLst>
        </xdr:cNvPr>
        <xdr:cNvSpPr txBox="1"/>
      </xdr:nvSpPr>
      <xdr:spPr>
        <a:xfrm>
          <a:off x="21075727" y="106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49333</xdr:rowOff>
    </xdr:from>
    <xdr:ext cx="469744" cy="259045"/>
    <xdr:sp macro="" textlink="">
      <xdr:nvSpPr>
        <xdr:cNvPr id="547" name="n_2mainValue【学校施設】&#10;一人当たり面積">
          <a:extLst>
            <a:ext uri="{FF2B5EF4-FFF2-40B4-BE49-F238E27FC236}">
              <a16:creationId xmlns:a16="http://schemas.microsoft.com/office/drawing/2014/main" id="{DA4F2FC7-4685-42BF-8655-9C97DC237895}"/>
            </a:ext>
          </a:extLst>
        </xdr:cNvPr>
        <xdr:cNvSpPr txBox="1"/>
      </xdr:nvSpPr>
      <xdr:spPr>
        <a:xfrm>
          <a:off x="20199427" y="1067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51619</xdr:rowOff>
    </xdr:from>
    <xdr:ext cx="469744" cy="259045"/>
    <xdr:sp macro="" textlink="">
      <xdr:nvSpPr>
        <xdr:cNvPr id="548" name="n_3mainValue【学校施設】&#10;一人当たり面積">
          <a:extLst>
            <a:ext uri="{FF2B5EF4-FFF2-40B4-BE49-F238E27FC236}">
              <a16:creationId xmlns:a16="http://schemas.microsoft.com/office/drawing/2014/main" id="{1B8AC534-F228-432A-9446-F5A209A01306}"/>
            </a:ext>
          </a:extLst>
        </xdr:cNvPr>
        <xdr:cNvSpPr txBox="1"/>
      </xdr:nvSpPr>
      <xdr:spPr>
        <a:xfrm>
          <a:off x="19310427" y="106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F1BA3FD5-534B-4767-92C5-C7266CA1A2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C231CB49-F2C5-48FA-9FD2-42759E6157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29C4D387-AB98-4F30-BAB8-4C0AA14606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C13EFC9B-D393-4D95-90B8-DB2DF5463B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F9775E7D-AD84-4141-9FE4-0705B9CCB1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656E1CA5-C94F-4B2E-94FC-D362E0F1BC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277F490-7802-4961-9E56-F5B6A11230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2D81EE98-C7AF-4043-BDE4-D1C29EF482B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FD460FCB-A4F6-4E43-A54E-FAA9E02709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6F07644E-D3FB-4082-9C12-4D05955115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E8721340-FCAE-4A7E-A077-027674D34E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0FBC7906-31F0-4B9A-9C63-3917D6920D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30C0F8D3-B1F9-4D32-98FE-B820EFD266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C377EBE8-A5CE-43E0-8D77-3E2190EFF7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4EAC2970-C7B8-44D2-9B62-D55A286F18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57EE3BD5-B557-4EAD-B525-ADFD4D79E2A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E73A8AFF-CDE0-408C-96B2-EC5B1BC488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EBA609CA-78AB-4CCB-96F3-38F5A098B6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EAAEBAAA-C2E5-4DED-A6D8-39D9B3FF6F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667C4652-E658-4827-ABB2-4A40EFA66CE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24489BD7-E930-4710-BE37-B315A8A089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51A95232-B4E6-4CE9-AB49-D5158A0894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9BF1EB07-FD60-4B33-A4BB-2853B701CB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5E27AA3E-8BF4-43E4-909B-1385651DF64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a:extLst>
            <a:ext uri="{FF2B5EF4-FFF2-40B4-BE49-F238E27FC236}">
              <a16:creationId xmlns:a16="http://schemas.microsoft.com/office/drawing/2014/main" id="{04F0E34A-1601-423B-9C3F-6EF1715218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a:extLst>
            <a:ext uri="{FF2B5EF4-FFF2-40B4-BE49-F238E27FC236}">
              <a16:creationId xmlns:a16="http://schemas.microsoft.com/office/drawing/2014/main" id="{8CF8F955-F50F-45DC-9758-328FCFD1AF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a:extLst>
            <a:ext uri="{FF2B5EF4-FFF2-40B4-BE49-F238E27FC236}">
              <a16:creationId xmlns:a16="http://schemas.microsoft.com/office/drawing/2014/main" id="{CA3B74E4-60AD-4C6A-B25B-27F061743E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a:extLst>
            <a:ext uri="{FF2B5EF4-FFF2-40B4-BE49-F238E27FC236}">
              <a16:creationId xmlns:a16="http://schemas.microsoft.com/office/drawing/2014/main" id="{8856EF03-9657-4BD5-A142-C66ED81736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a:extLst>
            <a:ext uri="{FF2B5EF4-FFF2-40B4-BE49-F238E27FC236}">
              <a16:creationId xmlns:a16="http://schemas.microsoft.com/office/drawing/2014/main" id="{2BE0C5DE-5487-438D-9670-756429E7D2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a:extLst>
            <a:ext uri="{FF2B5EF4-FFF2-40B4-BE49-F238E27FC236}">
              <a16:creationId xmlns:a16="http://schemas.microsoft.com/office/drawing/2014/main" id="{A5D25DD2-30B4-4C7E-A7D3-EDEE4DAA78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a:extLst>
            <a:ext uri="{FF2B5EF4-FFF2-40B4-BE49-F238E27FC236}">
              <a16:creationId xmlns:a16="http://schemas.microsoft.com/office/drawing/2014/main" id="{EA2D3958-2CE0-430B-9962-59A2637AC6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a:extLst>
            <a:ext uri="{FF2B5EF4-FFF2-40B4-BE49-F238E27FC236}">
              <a16:creationId xmlns:a16="http://schemas.microsoft.com/office/drawing/2014/main" id="{CA66FCF5-E6E5-45C2-9AB4-D4674486A33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a:extLst>
            <a:ext uri="{FF2B5EF4-FFF2-40B4-BE49-F238E27FC236}">
              <a16:creationId xmlns:a16="http://schemas.microsoft.com/office/drawing/2014/main" id="{01ED16D3-2C63-42D1-837D-9A2491BB0C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a:extLst>
            <a:ext uri="{FF2B5EF4-FFF2-40B4-BE49-F238E27FC236}">
              <a16:creationId xmlns:a16="http://schemas.microsoft.com/office/drawing/2014/main" id="{C81BFB0F-FB6B-41E0-924B-9BD779160F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a:extLst>
            <a:ext uri="{FF2B5EF4-FFF2-40B4-BE49-F238E27FC236}">
              <a16:creationId xmlns:a16="http://schemas.microsoft.com/office/drawing/2014/main" id="{A5A305E1-5E22-46EC-B1EF-83F3866488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734913-5649-45B0-8EAE-AC6C103188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916E2E-49A3-41D9-A9DB-E011AB2DB2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93C45D-BACC-4C78-97D7-8A5C4C5B64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D883D8-3BD6-41F4-96EE-42D018BEDE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26CC82-ACCB-4347-BB3E-347D01A881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66A3BF-ABD2-4E8B-BFFF-5600115A89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9308A1-A979-48F1-A4F0-33912F3CD6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79C566-7459-45F1-BF34-1464F37DEA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1F3530-0F4C-4824-8CF0-80CED6B62E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F79E3E-0005-41B7-A0C0-C31ED9DB77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3,880
3,857
460.58
5,114,348
5,031,509
82,839
2,751,729
3,777,652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C44F0B-B9CD-463F-AE08-F5FA6256C7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D19A0F-0156-4DDA-B412-9567BA905B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BF7921-61E0-4431-8A65-92A594B679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A90413-ECB8-40CD-8F6A-8A04490146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5CA5BA-F3A5-44CB-8F16-6E81C5C998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7F8B3E-8187-437C-8227-30F5F58B78D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37482F-7AA9-4BAC-BB64-33F8C2353F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763AD4-9D9E-4FEA-A8BE-7995A5C768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39996B-0B92-4485-A5AA-F66FA9713B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6C17E0-A26B-49EE-A3A6-97C865A8C2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ED4E2D-55C9-4CE3-9896-980BED5455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D243C1-E354-4FDF-834B-C022F58601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AB7E05-8385-4E7C-88EB-CBFF79EF73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79EE89-F619-4708-AB66-03F9DA59DF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8052FA-A7B1-4530-B795-3E55F3EDB4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2069D2-AA61-4FD5-BEDE-830724F67E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5C7067-2F85-43AB-B922-783C9E2D9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C961CA-F8EC-4652-8178-C03D10E2C1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531895-F200-4B38-8FB6-23C9912D74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799BC15-1141-4A1A-BEDC-947D4FE14B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89D6E00-1BD3-4779-BDB9-86130DC8D6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5A4D94C-E3A6-4053-A0F3-64B618CE22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87E8AF4-936A-49A9-8B45-ACB15A4667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D2F59CC-85A1-4F9A-AB50-630659FB3B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AEBCE01-7949-44BB-A7BA-D456385189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D9FBC32-9D6C-437E-AA20-9274D3F86D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36FC291-4492-4590-8A7B-63AA69A68C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9D7D921-C8AA-49A2-A983-CCDA17F809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B5A49AD-4224-4666-812A-2ED5304C0A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1096345-8CD2-439F-B33D-00C9CEB148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7E31A2CA-E1F5-4417-8AD0-5BE4D18D8CC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D80DC501-B0CC-4E17-BB15-40CE79882BBF}"/>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D28093BB-5F55-4BC5-8591-97FE6106B6B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44DE6F1C-1E2F-4300-B88F-90883548A18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76DB53E3-249F-4D55-822C-A5656DA8B3F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C66389AA-889B-4EA5-AFEE-96F23DBEE90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EC6F5004-BC5B-453A-AB4A-727720BC42A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8717073F-6752-403E-96DD-12D2F7F0380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885AD53-3E2A-4728-9790-3C3F134D9FE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5B67BFB9-663C-4B37-9E8F-1116A3CD28D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6DB61E1-7FD2-49C5-B544-3D3A5E1414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CFADD968-670A-4930-8CE3-6549414E617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DD21EC73-F3DC-413A-B241-8BE947935E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96AA452D-3923-4B60-84B7-EAB3CA8A02F4}"/>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47413E5F-16EF-4B1D-8961-C0C83A0966EA}"/>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F4A5D577-416C-4130-82B3-032522484F51}"/>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6F0328FC-4328-4D29-9653-4D89D93A4095}"/>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E6858E06-88C3-4280-8CC6-B734305A1418}"/>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86C36F0E-3DA4-48DC-AAE2-D574341C84C6}"/>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EF43BBAF-834B-45DA-833C-7FEDFE2BF038}"/>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1F073253-FA51-4ECE-87B7-417565AFB404}"/>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91457</xdr:rowOff>
    </xdr:from>
    <xdr:ext cx="405111" cy="259045"/>
    <xdr:sp macro="" textlink="">
      <xdr:nvSpPr>
        <xdr:cNvPr id="63" name="n_1aveValue【図書館】&#10;有形固定資産減価償却率">
          <a:extLst>
            <a:ext uri="{FF2B5EF4-FFF2-40B4-BE49-F238E27FC236}">
              <a16:creationId xmlns:a16="http://schemas.microsoft.com/office/drawing/2014/main" id="{5C51141F-101D-46C8-BD16-ACE6AD5F6EC9}"/>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a:extLst>
            <a:ext uri="{FF2B5EF4-FFF2-40B4-BE49-F238E27FC236}">
              <a16:creationId xmlns:a16="http://schemas.microsoft.com/office/drawing/2014/main" id="{A7BDFA11-2E25-41F4-B9B2-54FBC9B97191}"/>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11447</xdr:rowOff>
    </xdr:from>
    <xdr:ext cx="405111" cy="259045"/>
    <xdr:sp macro="" textlink="">
      <xdr:nvSpPr>
        <xdr:cNvPr id="65" name="n_2aveValue【図書館】&#10;有形固定資産減価償却率">
          <a:extLst>
            <a:ext uri="{FF2B5EF4-FFF2-40B4-BE49-F238E27FC236}">
              <a16:creationId xmlns:a16="http://schemas.microsoft.com/office/drawing/2014/main" id="{B59FC8B9-4731-4563-A9A8-3D70430A1E8C}"/>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a:extLst>
            <a:ext uri="{FF2B5EF4-FFF2-40B4-BE49-F238E27FC236}">
              <a16:creationId xmlns:a16="http://schemas.microsoft.com/office/drawing/2014/main" id="{F5B6A7D6-F14B-4C36-9897-D42EB62B7C75}"/>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29227</xdr:rowOff>
    </xdr:from>
    <xdr:ext cx="405111" cy="259045"/>
    <xdr:sp macro="" textlink="">
      <xdr:nvSpPr>
        <xdr:cNvPr id="67" name="n_3aveValue【図書館】&#10;有形固定資産減価償却率">
          <a:extLst>
            <a:ext uri="{FF2B5EF4-FFF2-40B4-BE49-F238E27FC236}">
              <a16:creationId xmlns:a16="http://schemas.microsoft.com/office/drawing/2014/main" id="{2C23C9C2-3DC0-44DA-ACE9-2661C6503548}"/>
            </a:ext>
          </a:extLst>
        </xdr:cNvPr>
        <xdr:cNvSpPr txBox="1"/>
      </xdr:nvSpPr>
      <xdr:spPr>
        <a:xfrm>
          <a:off x="1816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E6FD799-9840-4F6D-BF37-AEB37BB4E8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463EBB-4B94-4A38-AC29-16F86EF18D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B840A7-E532-4884-8278-1EB81F755E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8714F4-6AD2-47AF-8535-575CFCA889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F3BA6F-6605-45DA-8C32-9F987678B4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3" name="楕円 72">
          <a:extLst>
            <a:ext uri="{FF2B5EF4-FFF2-40B4-BE49-F238E27FC236}">
              <a16:creationId xmlns:a16="http://schemas.microsoft.com/office/drawing/2014/main" id="{7EA482BD-3761-43A1-AA47-10CBF3F4550B}"/>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74" name="楕円 73">
          <a:extLst>
            <a:ext uri="{FF2B5EF4-FFF2-40B4-BE49-F238E27FC236}">
              <a16:creationId xmlns:a16="http://schemas.microsoft.com/office/drawing/2014/main" id="{A83D700E-52A7-4C1D-8063-4B2BEA251D28}"/>
            </a:ext>
          </a:extLst>
        </xdr:cNvPr>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110490</xdr:rowOff>
    </xdr:to>
    <xdr:cxnSp macro="">
      <xdr:nvCxnSpPr>
        <xdr:cNvPr id="75" name="直線コネクタ 74">
          <a:extLst>
            <a:ext uri="{FF2B5EF4-FFF2-40B4-BE49-F238E27FC236}">
              <a16:creationId xmlns:a16="http://schemas.microsoft.com/office/drawing/2014/main" id="{498AFACC-BB57-4616-958A-597A7BFACF1A}"/>
            </a:ext>
          </a:extLst>
        </xdr:cNvPr>
        <xdr:cNvCxnSpPr/>
      </xdr:nvCxnSpPr>
      <xdr:spPr>
        <a:xfrm>
          <a:off x="2908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6" name="楕円 75">
          <a:extLst>
            <a:ext uri="{FF2B5EF4-FFF2-40B4-BE49-F238E27FC236}">
              <a16:creationId xmlns:a16="http://schemas.microsoft.com/office/drawing/2014/main" id="{0860E881-4CB1-4DA6-9E8E-4516FACE8403}"/>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133350</xdr:rowOff>
    </xdr:to>
    <xdr:cxnSp macro="">
      <xdr:nvCxnSpPr>
        <xdr:cNvPr id="77" name="直線コネクタ 76">
          <a:extLst>
            <a:ext uri="{FF2B5EF4-FFF2-40B4-BE49-F238E27FC236}">
              <a16:creationId xmlns:a16="http://schemas.microsoft.com/office/drawing/2014/main" id="{78FEC1EF-8F0A-451C-A13E-92F5EE0BBE30}"/>
            </a:ext>
          </a:extLst>
        </xdr:cNvPr>
        <xdr:cNvCxnSpPr/>
      </xdr:nvCxnSpPr>
      <xdr:spPr>
        <a:xfrm flipV="1">
          <a:off x="2019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78" name="n_1mainValue【図書館】&#10;有形固定資産減価償却率">
          <a:extLst>
            <a:ext uri="{FF2B5EF4-FFF2-40B4-BE49-F238E27FC236}">
              <a16:creationId xmlns:a16="http://schemas.microsoft.com/office/drawing/2014/main" id="{ED37362D-E47B-40FE-8729-CFBE235822CC}"/>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79" name="n_2mainValue【図書館】&#10;有形固定資産減価償却率">
          <a:extLst>
            <a:ext uri="{FF2B5EF4-FFF2-40B4-BE49-F238E27FC236}">
              <a16:creationId xmlns:a16="http://schemas.microsoft.com/office/drawing/2014/main" id="{ACE5704C-D2E9-4B41-92B5-F276CA3ADFBF}"/>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0" name="n_3mainValue【図書館】&#10;有形固定資産減価償却率">
          <a:extLst>
            <a:ext uri="{FF2B5EF4-FFF2-40B4-BE49-F238E27FC236}">
              <a16:creationId xmlns:a16="http://schemas.microsoft.com/office/drawing/2014/main" id="{A0BBC01B-1A6A-4640-AB1E-CDC61DC3B435}"/>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E799780F-EBA0-4ADA-8B88-1AC95078AF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5749F07F-64FD-40A7-ABB1-FFEE777EE5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75D46906-1B66-47FC-AF58-EECEAC2404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EF06A3DD-E252-436E-B059-5CA1209FE2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CD24D845-8BC8-4515-A1D1-608778EDDE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96E18898-F88D-4C17-B56D-5C1A0E23B4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CE248B1A-4AAE-4500-90F2-D41C92A9A9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C9675A23-AA9A-42D6-BDDB-2036A6BA25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5EB10652-08AD-484B-AC36-4C4C47CB03C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75C5A082-1121-4208-8427-CA7A66FE69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1EBFB464-7D94-4CF8-BB85-FA72E7C813F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69241804-B91A-4276-8817-26FDE6FDF4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CBF056BA-1A9B-4395-888B-6C47C2E35A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4DC513C7-8C03-4232-AD8F-1C8F5A2088C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7CE7099-01E5-4EF2-BBA5-F646E9F9370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7CA9207D-E840-43DD-AF63-E1AA843A4A7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A69B7F14-5B96-43DF-9182-E9FCE318866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089E4823-5ACD-42AC-BF71-52D1481D9FE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00241370-DA32-4931-9EF0-F9A458A3C1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776BB7A3-05F1-4231-B532-55C1F0BD621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5D67C162-699D-4C13-9B4A-9A3ABE8ED7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979D5216-11A5-487D-AEA9-92C71A5602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29C3072F-24B1-4FDB-9D18-3370B89A09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a:extLst>
            <a:ext uri="{FF2B5EF4-FFF2-40B4-BE49-F238E27FC236}">
              <a16:creationId xmlns:a16="http://schemas.microsoft.com/office/drawing/2014/main" id="{100504E3-C46F-41A6-BA1D-E5A1F1AAAD63}"/>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a:extLst>
            <a:ext uri="{FF2B5EF4-FFF2-40B4-BE49-F238E27FC236}">
              <a16:creationId xmlns:a16="http://schemas.microsoft.com/office/drawing/2014/main" id="{C64AA670-C071-4B2A-A980-D67FD2D67C5A}"/>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a:extLst>
            <a:ext uri="{FF2B5EF4-FFF2-40B4-BE49-F238E27FC236}">
              <a16:creationId xmlns:a16="http://schemas.microsoft.com/office/drawing/2014/main" id="{0612FC72-0A9D-441A-9705-45AA6FD60A82}"/>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a:extLst>
            <a:ext uri="{FF2B5EF4-FFF2-40B4-BE49-F238E27FC236}">
              <a16:creationId xmlns:a16="http://schemas.microsoft.com/office/drawing/2014/main" id="{353DDDBF-AB1A-4B3A-B392-6DE82CBE149A}"/>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a:extLst>
            <a:ext uri="{FF2B5EF4-FFF2-40B4-BE49-F238E27FC236}">
              <a16:creationId xmlns:a16="http://schemas.microsoft.com/office/drawing/2014/main" id="{1F07D594-C697-4E64-BC88-78072EB2C514}"/>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9" name="【図書館】&#10;一人当たり面積平均値テキスト">
          <a:extLst>
            <a:ext uri="{FF2B5EF4-FFF2-40B4-BE49-F238E27FC236}">
              <a16:creationId xmlns:a16="http://schemas.microsoft.com/office/drawing/2014/main" id="{8CB8D5C2-8D59-4488-9000-E09A821A88F4}"/>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a:extLst>
            <a:ext uri="{FF2B5EF4-FFF2-40B4-BE49-F238E27FC236}">
              <a16:creationId xmlns:a16="http://schemas.microsoft.com/office/drawing/2014/main" id="{43DD0130-B050-4D7E-8BD9-1A909C1FFEB8}"/>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a:extLst>
            <a:ext uri="{FF2B5EF4-FFF2-40B4-BE49-F238E27FC236}">
              <a16:creationId xmlns:a16="http://schemas.microsoft.com/office/drawing/2014/main" id="{0129DB44-6DB0-47A4-BA09-CD0C549CCD43}"/>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1922</xdr:rowOff>
    </xdr:from>
    <xdr:ext cx="469744" cy="259045"/>
    <xdr:sp macro="" textlink="">
      <xdr:nvSpPr>
        <xdr:cNvPr id="112" name="n_1aveValue【図書館】&#10;一人当たり面積">
          <a:extLst>
            <a:ext uri="{FF2B5EF4-FFF2-40B4-BE49-F238E27FC236}">
              <a16:creationId xmlns:a16="http://schemas.microsoft.com/office/drawing/2014/main" id="{AA902DDD-F75A-43A8-8402-DAB882E0B015}"/>
            </a:ext>
          </a:extLst>
        </xdr:cNvPr>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13" name="フローチャート: 判断 112">
          <a:extLst>
            <a:ext uri="{FF2B5EF4-FFF2-40B4-BE49-F238E27FC236}">
              <a16:creationId xmlns:a16="http://schemas.microsoft.com/office/drawing/2014/main" id="{89095AA0-2DB6-4D08-89F4-41EFC0D925B4}"/>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34307</xdr:rowOff>
    </xdr:from>
    <xdr:ext cx="469744" cy="259045"/>
    <xdr:sp macro="" textlink="">
      <xdr:nvSpPr>
        <xdr:cNvPr id="114" name="n_2aveValue【図書館】&#10;一人当たり面積">
          <a:extLst>
            <a:ext uri="{FF2B5EF4-FFF2-40B4-BE49-F238E27FC236}">
              <a16:creationId xmlns:a16="http://schemas.microsoft.com/office/drawing/2014/main" id="{D6884296-DE94-435B-9205-4EF06D65EA22}"/>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76835</xdr:rowOff>
    </xdr:from>
    <xdr:to>
      <xdr:col>41</xdr:col>
      <xdr:colOff>101600</xdr:colOff>
      <xdr:row>40</xdr:row>
      <xdr:rowOff>6985</xdr:rowOff>
    </xdr:to>
    <xdr:sp macro="" textlink="">
      <xdr:nvSpPr>
        <xdr:cNvPr id="115" name="フローチャート: 判断 114">
          <a:extLst>
            <a:ext uri="{FF2B5EF4-FFF2-40B4-BE49-F238E27FC236}">
              <a16:creationId xmlns:a16="http://schemas.microsoft.com/office/drawing/2014/main" id="{950DFE39-5832-4931-8AD4-3C61C81A5915}"/>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169562</xdr:rowOff>
    </xdr:from>
    <xdr:ext cx="469744" cy="259045"/>
    <xdr:sp macro="" textlink="">
      <xdr:nvSpPr>
        <xdr:cNvPr id="116" name="n_3aveValue【図書館】&#10;一人当たり面積">
          <a:extLst>
            <a:ext uri="{FF2B5EF4-FFF2-40B4-BE49-F238E27FC236}">
              <a16:creationId xmlns:a16="http://schemas.microsoft.com/office/drawing/2014/main" id="{CC19A2B0-64B5-48CF-81C7-C016E831A74C}"/>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6A47C8C-7FD4-4972-8C9B-D8A31E96E4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1E8E3FA-1876-487A-A4D3-5BE25C1CD3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A7AB72A-8681-4759-A44E-AFB29010E1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5B6F7ED-107C-4A39-91E5-696ABE53A3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414A8E1-53B7-4B7A-A239-C5E76B1339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147320</xdr:rowOff>
    </xdr:from>
    <xdr:to>
      <xdr:col>50</xdr:col>
      <xdr:colOff>165100</xdr:colOff>
      <xdr:row>38</xdr:row>
      <xdr:rowOff>77470</xdr:rowOff>
    </xdr:to>
    <xdr:sp macro="" textlink="">
      <xdr:nvSpPr>
        <xdr:cNvPr id="122" name="楕円 121">
          <a:extLst>
            <a:ext uri="{FF2B5EF4-FFF2-40B4-BE49-F238E27FC236}">
              <a16:creationId xmlns:a16="http://schemas.microsoft.com/office/drawing/2014/main" id="{A8F278E1-48BF-4BF1-9919-F9A3E309D637}"/>
            </a:ext>
          </a:extLst>
        </xdr:cNvPr>
        <xdr:cNvSpPr/>
      </xdr:nvSpPr>
      <xdr:spPr>
        <a:xfrm>
          <a:off x="958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3" name="楕円 122">
          <a:extLst>
            <a:ext uri="{FF2B5EF4-FFF2-40B4-BE49-F238E27FC236}">
              <a16:creationId xmlns:a16="http://schemas.microsoft.com/office/drawing/2014/main" id="{44A699BD-85C8-474F-8E03-931D7DAAA78D}"/>
            </a:ext>
          </a:extLst>
        </xdr:cNvPr>
        <xdr:cNvSpPr/>
      </xdr:nvSpPr>
      <xdr:spPr>
        <a:xfrm>
          <a:off x="869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26670</xdr:rowOff>
    </xdr:from>
    <xdr:to>
      <xdr:col>50</xdr:col>
      <xdr:colOff>114300</xdr:colOff>
      <xdr:row>38</xdr:row>
      <xdr:rowOff>45720</xdr:rowOff>
    </xdr:to>
    <xdr:cxnSp macro="">
      <xdr:nvCxnSpPr>
        <xdr:cNvPr id="124" name="直線コネクタ 123">
          <a:extLst>
            <a:ext uri="{FF2B5EF4-FFF2-40B4-BE49-F238E27FC236}">
              <a16:creationId xmlns:a16="http://schemas.microsoft.com/office/drawing/2014/main" id="{8FF71947-43F0-452C-BB47-7BDBE38B9834}"/>
            </a:ext>
          </a:extLst>
        </xdr:cNvPr>
        <xdr:cNvCxnSpPr/>
      </xdr:nvCxnSpPr>
      <xdr:spPr>
        <a:xfrm flipV="1">
          <a:off x="8750300" y="6541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154940</xdr:rowOff>
    </xdr:from>
    <xdr:to>
      <xdr:col>41</xdr:col>
      <xdr:colOff>101600</xdr:colOff>
      <xdr:row>37</xdr:row>
      <xdr:rowOff>85090</xdr:rowOff>
    </xdr:to>
    <xdr:sp macro="" textlink="">
      <xdr:nvSpPr>
        <xdr:cNvPr id="125" name="楕円 124">
          <a:extLst>
            <a:ext uri="{FF2B5EF4-FFF2-40B4-BE49-F238E27FC236}">
              <a16:creationId xmlns:a16="http://schemas.microsoft.com/office/drawing/2014/main" id="{36CFB61B-3136-4050-9CA7-E150F036F4B9}"/>
            </a:ext>
          </a:extLst>
        </xdr:cNvPr>
        <xdr:cNvSpPr/>
      </xdr:nvSpPr>
      <xdr:spPr>
        <a:xfrm>
          <a:off x="781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34290</xdr:rowOff>
    </xdr:from>
    <xdr:to>
      <xdr:col>45</xdr:col>
      <xdr:colOff>177800</xdr:colOff>
      <xdr:row>38</xdr:row>
      <xdr:rowOff>45720</xdr:rowOff>
    </xdr:to>
    <xdr:cxnSp macro="">
      <xdr:nvCxnSpPr>
        <xdr:cNvPr id="126" name="直線コネクタ 125">
          <a:extLst>
            <a:ext uri="{FF2B5EF4-FFF2-40B4-BE49-F238E27FC236}">
              <a16:creationId xmlns:a16="http://schemas.microsoft.com/office/drawing/2014/main" id="{09A3D5D2-D86E-471A-82B5-FA3E1F2AF171}"/>
            </a:ext>
          </a:extLst>
        </xdr:cNvPr>
        <xdr:cNvCxnSpPr/>
      </xdr:nvCxnSpPr>
      <xdr:spPr>
        <a:xfrm>
          <a:off x="7861300" y="6377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93997</xdr:rowOff>
    </xdr:from>
    <xdr:ext cx="469744" cy="259045"/>
    <xdr:sp macro="" textlink="">
      <xdr:nvSpPr>
        <xdr:cNvPr id="127" name="n_1mainValue【図書館】&#10;一人当たり面積">
          <a:extLst>
            <a:ext uri="{FF2B5EF4-FFF2-40B4-BE49-F238E27FC236}">
              <a16:creationId xmlns:a16="http://schemas.microsoft.com/office/drawing/2014/main" id="{9811F73F-3BDE-4A10-9762-D997A9FD2EEF}"/>
            </a:ext>
          </a:extLst>
        </xdr:cNvPr>
        <xdr:cNvSpPr txBox="1"/>
      </xdr:nvSpPr>
      <xdr:spPr>
        <a:xfrm>
          <a:off x="93917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28" name="n_2mainValue【図書館】&#10;一人当たり面積">
          <a:extLst>
            <a:ext uri="{FF2B5EF4-FFF2-40B4-BE49-F238E27FC236}">
              <a16:creationId xmlns:a16="http://schemas.microsoft.com/office/drawing/2014/main" id="{17FEE560-29C9-443B-B8BB-DCC9AB681FAD}"/>
            </a:ext>
          </a:extLst>
        </xdr:cNvPr>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101617</xdr:rowOff>
    </xdr:from>
    <xdr:ext cx="469744" cy="259045"/>
    <xdr:sp macro="" textlink="">
      <xdr:nvSpPr>
        <xdr:cNvPr id="129" name="n_3mainValue【図書館】&#10;一人当たり面積">
          <a:extLst>
            <a:ext uri="{FF2B5EF4-FFF2-40B4-BE49-F238E27FC236}">
              <a16:creationId xmlns:a16="http://schemas.microsoft.com/office/drawing/2014/main" id="{D3CA6DC2-3650-48EC-94B3-A2D1570D5950}"/>
            </a:ext>
          </a:extLst>
        </xdr:cNvPr>
        <xdr:cNvSpPr txBox="1"/>
      </xdr:nvSpPr>
      <xdr:spPr>
        <a:xfrm>
          <a:off x="7626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C4EF1E66-2D68-4043-BBC4-479FA93A29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FEF3AA92-576D-426C-9EA6-CF4FF02698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CE433ABA-A7FC-4EC9-A4CF-1D073CDE57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3531443E-00A6-44B2-B403-CC43ACBD95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4E42E271-56B4-4EC8-9C38-1CD6210371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DB2A9B39-9655-4453-948E-E36FC5D6C3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3BD8B57-1EDE-4F25-9159-7B2551D212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C0D87B73-FCCA-42F2-9B4E-26D76D8BE4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52578A85-F388-433B-9FB6-D5EE6FBC13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F3970C13-0EC7-4B73-8A04-3F1733B651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AB28CD88-497F-4042-B6BC-FEC32E39444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6CBAC7BC-D060-418A-B3FB-6B1D3EBE62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BB9A64A5-D204-46BE-BEBF-7E03FC3D24C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C9F9B34A-E7E8-4B3C-BB34-760B07AEB58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FF0AF3E7-B6CC-4CC7-BB5B-588B561CC0B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7A686069-8FA9-4651-B505-5874D1858D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B34BFD65-1284-4CC1-9C12-3C2DFE43314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C68387B6-F896-49F5-A99B-40630587B53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3D50019D-570B-437D-BE08-7AC82EF0DB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34099226-C0A8-40CC-B39F-4B042C10DEC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a:extLst>
            <a:ext uri="{FF2B5EF4-FFF2-40B4-BE49-F238E27FC236}">
              <a16:creationId xmlns:a16="http://schemas.microsoft.com/office/drawing/2014/main" id="{165E8A4D-CCC0-4671-A6DA-761531BA91F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7D0970E6-7639-48BF-BA1A-6B1692D677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75539353-F432-4613-B04F-8F27FD780CE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37796C87-C873-4446-8D08-8A52EFAAB2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4" name="直線コネクタ 153">
          <a:extLst>
            <a:ext uri="{FF2B5EF4-FFF2-40B4-BE49-F238E27FC236}">
              <a16:creationId xmlns:a16="http://schemas.microsoft.com/office/drawing/2014/main" id="{160FA0C7-129F-4DDD-8DD3-EA2D9084635B}"/>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0F955D50-9F68-4786-81BA-CB5E0B4A7BFC}"/>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6" name="直線コネクタ 155">
          <a:extLst>
            <a:ext uri="{FF2B5EF4-FFF2-40B4-BE49-F238E27FC236}">
              <a16:creationId xmlns:a16="http://schemas.microsoft.com/office/drawing/2014/main" id="{80BB7B40-9678-4B8D-AC44-756B627FCC9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a:extLst>
            <a:ext uri="{FF2B5EF4-FFF2-40B4-BE49-F238E27FC236}">
              <a16:creationId xmlns:a16="http://schemas.microsoft.com/office/drawing/2014/main" id="{2305E38D-9E06-4031-8959-0AFC1B09D97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a:extLst>
            <a:ext uri="{FF2B5EF4-FFF2-40B4-BE49-F238E27FC236}">
              <a16:creationId xmlns:a16="http://schemas.microsoft.com/office/drawing/2014/main" id="{6CB66AC2-CC24-478B-B93A-18EDF858E34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175F5A06-C573-4D9F-958C-5115467B33FF}"/>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0" name="フローチャート: 判断 159">
          <a:extLst>
            <a:ext uri="{FF2B5EF4-FFF2-40B4-BE49-F238E27FC236}">
              <a16:creationId xmlns:a16="http://schemas.microsoft.com/office/drawing/2014/main" id="{CC87E571-CBBA-44D2-BED1-E4CA635800E5}"/>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1" name="フローチャート: 判断 160">
          <a:extLst>
            <a:ext uri="{FF2B5EF4-FFF2-40B4-BE49-F238E27FC236}">
              <a16:creationId xmlns:a16="http://schemas.microsoft.com/office/drawing/2014/main" id="{C7DF071D-0A5B-499F-8731-9EF4277FA342}"/>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162" name="n_1aveValue【体育館・プール】&#10;有形固定資産減価償却率">
          <a:extLst>
            <a:ext uri="{FF2B5EF4-FFF2-40B4-BE49-F238E27FC236}">
              <a16:creationId xmlns:a16="http://schemas.microsoft.com/office/drawing/2014/main" id="{2D95B657-7339-4A71-8E35-1D2DAA30372F}"/>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63" name="フローチャート: 判断 162">
          <a:extLst>
            <a:ext uri="{FF2B5EF4-FFF2-40B4-BE49-F238E27FC236}">
              <a16:creationId xmlns:a16="http://schemas.microsoft.com/office/drawing/2014/main" id="{AF7CE951-7482-4606-82C1-EFE259AEFD9D}"/>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164" name="n_2aveValue【体育館・プール】&#10;有形固定資産減価償却率">
          <a:extLst>
            <a:ext uri="{FF2B5EF4-FFF2-40B4-BE49-F238E27FC236}">
              <a16:creationId xmlns:a16="http://schemas.microsoft.com/office/drawing/2014/main" id="{FDA4B827-45D8-4DA7-A783-B60DDDC4873E}"/>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165" name="フローチャート: 判断 164">
          <a:extLst>
            <a:ext uri="{FF2B5EF4-FFF2-40B4-BE49-F238E27FC236}">
              <a16:creationId xmlns:a16="http://schemas.microsoft.com/office/drawing/2014/main" id="{7EF18B7A-D3A9-4A8F-A510-2EF3A089E998}"/>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166" name="n_3aveValue【体育館・プール】&#10;有形固定資産減価償却率">
          <a:extLst>
            <a:ext uri="{FF2B5EF4-FFF2-40B4-BE49-F238E27FC236}">
              <a16:creationId xmlns:a16="http://schemas.microsoft.com/office/drawing/2014/main" id="{12FA9FF9-7B49-41DC-93AF-089E0BBFAEF2}"/>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399999B-9866-4BBA-8B4C-7EAEE1E208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36961DA-11E7-463C-8C60-213B430E2D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CDC767E-E17A-4C98-96F4-68C753AC15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DD7CFC8-A1EE-46AB-A60B-BA5F14379F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E950935-6B79-4993-B2C8-5A934CC3FC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72" name="楕円 171">
          <a:extLst>
            <a:ext uri="{FF2B5EF4-FFF2-40B4-BE49-F238E27FC236}">
              <a16:creationId xmlns:a16="http://schemas.microsoft.com/office/drawing/2014/main" id="{E6F6B2D7-97D4-4059-835D-B9195B066DB7}"/>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3" name="楕円 172">
          <a:extLst>
            <a:ext uri="{FF2B5EF4-FFF2-40B4-BE49-F238E27FC236}">
              <a16:creationId xmlns:a16="http://schemas.microsoft.com/office/drawing/2014/main" id="{2E70C288-7D83-46E8-860A-87522BCD397B}"/>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114300</xdr:rowOff>
    </xdr:to>
    <xdr:cxnSp macro="">
      <xdr:nvCxnSpPr>
        <xdr:cNvPr id="174" name="直線コネクタ 173">
          <a:extLst>
            <a:ext uri="{FF2B5EF4-FFF2-40B4-BE49-F238E27FC236}">
              <a16:creationId xmlns:a16="http://schemas.microsoft.com/office/drawing/2014/main" id="{12282F30-41C3-4C51-8E5E-2AB976D8EFE4}"/>
            </a:ext>
          </a:extLst>
        </xdr:cNvPr>
        <xdr:cNvCxnSpPr/>
      </xdr:nvCxnSpPr>
      <xdr:spPr>
        <a:xfrm>
          <a:off x="2908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5" name="楕円 174">
          <a:extLst>
            <a:ext uri="{FF2B5EF4-FFF2-40B4-BE49-F238E27FC236}">
              <a16:creationId xmlns:a16="http://schemas.microsoft.com/office/drawing/2014/main" id="{90186D4A-A232-46F7-AF7A-3E9288695DD5}"/>
            </a:ext>
          </a:extLst>
        </xdr:cNvPr>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114300</xdr:rowOff>
    </xdr:to>
    <xdr:cxnSp macro="">
      <xdr:nvCxnSpPr>
        <xdr:cNvPr id="176" name="直線コネクタ 175">
          <a:extLst>
            <a:ext uri="{FF2B5EF4-FFF2-40B4-BE49-F238E27FC236}">
              <a16:creationId xmlns:a16="http://schemas.microsoft.com/office/drawing/2014/main" id="{ADFBCC60-1F9C-4E93-ADDE-DFEFAD47F229}"/>
            </a:ext>
          </a:extLst>
        </xdr:cNvPr>
        <xdr:cNvCxnSpPr/>
      </xdr:nvCxnSpPr>
      <xdr:spPr>
        <a:xfrm>
          <a:off x="2019300" y="103689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77" name="n_1mainValue【体育館・プール】&#10;有形固定資産減価償却率">
          <a:extLst>
            <a:ext uri="{FF2B5EF4-FFF2-40B4-BE49-F238E27FC236}">
              <a16:creationId xmlns:a16="http://schemas.microsoft.com/office/drawing/2014/main" id="{EB9F16B3-C9F1-4406-992B-DD912D00A139}"/>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78" name="n_2mainValue【体育館・プール】&#10;有形固定資産減価償却率">
          <a:extLst>
            <a:ext uri="{FF2B5EF4-FFF2-40B4-BE49-F238E27FC236}">
              <a16:creationId xmlns:a16="http://schemas.microsoft.com/office/drawing/2014/main" id="{0591A11D-E88C-425F-A54A-6FBDBE6A7B0D}"/>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79" name="n_3mainValue【体育館・プール】&#10;有形固定資産減価償却率">
          <a:extLst>
            <a:ext uri="{FF2B5EF4-FFF2-40B4-BE49-F238E27FC236}">
              <a16:creationId xmlns:a16="http://schemas.microsoft.com/office/drawing/2014/main" id="{3BA8B4AE-BE06-49E7-9594-FC6286F753CB}"/>
            </a:ext>
          </a:extLst>
        </xdr:cNvPr>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FAD916EE-951A-4326-8675-D68268FD0F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A0ABD9D2-F7F2-407F-BCAC-65BD9E8C13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EEBBDBAD-E33D-4C3C-9775-8D8FF8C393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9F722509-E117-4BEF-B194-5A3D2FEF6C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1285B0A1-62DC-428D-95CE-E57EFFB9A2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9D222A39-3297-4B51-AB90-25BF4BCACF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1410FE25-8831-4708-8228-C215E55D7C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8905619B-F05E-40B3-8CB8-4477A7BDE8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684C4F2D-7860-4289-BECF-5D6C11E3F9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3F8C2129-2418-4EA7-B234-2764B007C8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2DD2A2A-EF2D-4690-B50E-B71FD9A0B42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a:extLst>
            <a:ext uri="{FF2B5EF4-FFF2-40B4-BE49-F238E27FC236}">
              <a16:creationId xmlns:a16="http://schemas.microsoft.com/office/drawing/2014/main" id="{BB387C0D-86D6-4EB3-BA15-2DA2B610EEA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D5149245-EE80-4769-88FE-5C9D1E5A1F8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a:extLst>
            <a:ext uri="{FF2B5EF4-FFF2-40B4-BE49-F238E27FC236}">
              <a16:creationId xmlns:a16="http://schemas.microsoft.com/office/drawing/2014/main" id="{8E212201-CB4E-4642-A2BB-41E8996C140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756E3B9A-0BF1-4A6D-B492-53AB7792047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a:extLst>
            <a:ext uri="{FF2B5EF4-FFF2-40B4-BE49-F238E27FC236}">
              <a16:creationId xmlns:a16="http://schemas.microsoft.com/office/drawing/2014/main" id="{6DD784DA-694E-43E5-975C-64D1E3F3599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31232FED-F72C-4135-B98C-8061948CE09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a:extLst>
            <a:ext uri="{FF2B5EF4-FFF2-40B4-BE49-F238E27FC236}">
              <a16:creationId xmlns:a16="http://schemas.microsoft.com/office/drawing/2014/main" id="{9F5B0471-730D-4475-BB85-E0C77BC07B2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9B4A95DD-50FB-4F66-84D6-D5EB343C514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a:extLst>
            <a:ext uri="{FF2B5EF4-FFF2-40B4-BE49-F238E27FC236}">
              <a16:creationId xmlns:a16="http://schemas.microsoft.com/office/drawing/2014/main" id="{654E56E1-6974-4CE9-B73D-1F9F8CB7C40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995E1D8-3222-407D-91EB-5519E11516E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1" name="テキスト ボックス 200">
          <a:extLst>
            <a:ext uri="{FF2B5EF4-FFF2-40B4-BE49-F238E27FC236}">
              <a16:creationId xmlns:a16="http://schemas.microsoft.com/office/drawing/2014/main" id="{DB3FC5FB-1CCA-47D6-BFDC-DD9B76879647}"/>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D869A4B5-0E3D-4D01-A27D-655CF0BCEA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3" name="テキスト ボックス 202">
          <a:extLst>
            <a:ext uri="{FF2B5EF4-FFF2-40B4-BE49-F238E27FC236}">
              <a16:creationId xmlns:a16="http://schemas.microsoft.com/office/drawing/2014/main" id="{FCF9BCD8-6566-43CF-9C9A-69E7E5E61BA2}"/>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A84C335D-87D5-4A49-9670-ED3B6464C61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5" name="直線コネクタ 204">
          <a:extLst>
            <a:ext uri="{FF2B5EF4-FFF2-40B4-BE49-F238E27FC236}">
              <a16:creationId xmlns:a16="http://schemas.microsoft.com/office/drawing/2014/main" id="{F64E8871-A4A0-4089-A4F4-3D2E09D2F5CC}"/>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6" name="【体育館・プール】&#10;一人当たり面積最小値テキスト">
          <a:extLst>
            <a:ext uri="{FF2B5EF4-FFF2-40B4-BE49-F238E27FC236}">
              <a16:creationId xmlns:a16="http://schemas.microsoft.com/office/drawing/2014/main" id="{A03C533E-A40F-463D-8F58-92E685B3B05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07" name="直線コネクタ 206">
          <a:extLst>
            <a:ext uri="{FF2B5EF4-FFF2-40B4-BE49-F238E27FC236}">
              <a16:creationId xmlns:a16="http://schemas.microsoft.com/office/drawing/2014/main" id="{57599244-2085-4655-B00C-339FBACFBE1F}"/>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08" name="【体育館・プール】&#10;一人当たり面積最大値テキスト">
          <a:extLst>
            <a:ext uri="{FF2B5EF4-FFF2-40B4-BE49-F238E27FC236}">
              <a16:creationId xmlns:a16="http://schemas.microsoft.com/office/drawing/2014/main" id="{C37660BC-26A5-4120-BD2C-80F7360CFB29}"/>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9" name="直線コネクタ 208">
          <a:extLst>
            <a:ext uri="{FF2B5EF4-FFF2-40B4-BE49-F238E27FC236}">
              <a16:creationId xmlns:a16="http://schemas.microsoft.com/office/drawing/2014/main" id="{77FDF80B-FDB5-41CE-9EF2-F1A34F065F27}"/>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10" name="【体育館・プール】&#10;一人当たり面積平均値テキスト">
          <a:extLst>
            <a:ext uri="{FF2B5EF4-FFF2-40B4-BE49-F238E27FC236}">
              <a16:creationId xmlns:a16="http://schemas.microsoft.com/office/drawing/2014/main" id="{49834964-BAA4-453C-A63D-7BF28B97AD1B}"/>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1" name="フローチャート: 判断 210">
          <a:extLst>
            <a:ext uri="{FF2B5EF4-FFF2-40B4-BE49-F238E27FC236}">
              <a16:creationId xmlns:a16="http://schemas.microsoft.com/office/drawing/2014/main" id="{906E2289-5918-4AF1-A707-DA477C7114C6}"/>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2" name="フローチャート: 判断 211">
          <a:extLst>
            <a:ext uri="{FF2B5EF4-FFF2-40B4-BE49-F238E27FC236}">
              <a16:creationId xmlns:a16="http://schemas.microsoft.com/office/drawing/2014/main" id="{9075210C-B049-48E8-9AA9-7726285FA49E}"/>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213" name="n_1aveValue【体育館・プール】&#10;一人当たり面積">
          <a:extLst>
            <a:ext uri="{FF2B5EF4-FFF2-40B4-BE49-F238E27FC236}">
              <a16:creationId xmlns:a16="http://schemas.microsoft.com/office/drawing/2014/main" id="{C3D7E987-C9E1-4607-A911-68A86BAE2755}"/>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214" name="フローチャート: 判断 213">
          <a:extLst>
            <a:ext uri="{FF2B5EF4-FFF2-40B4-BE49-F238E27FC236}">
              <a16:creationId xmlns:a16="http://schemas.microsoft.com/office/drawing/2014/main" id="{9BDBD294-A1AA-49A2-8A29-2108BACC4BDB}"/>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215" name="n_2aveValue【体育館・プール】&#10;一人当たり面積">
          <a:extLst>
            <a:ext uri="{FF2B5EF4-FFF2-40B4-BE49-F238E27FC236}">
              <a16:creationId xmlns:a16="http://schemas.microsoft.com/office/drawing/2014/main" id="{0D148A6D-220B-4FDA-9FAD-5BEBAB1096EF}"/>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216" name="フローチャート: 判断 215">
          <a:extLst>
            <a:ext uri="{FF2B5EF4-FFF2-40B4-BE49-F238E27FC236}">
              <a16:creationId xmlns:a16="http://schemas.microsoft.com/office/drawing/2014/main" id="{9C98EEFD-7804-401C-86ED-975E2D066D25}"/>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217" name="n_3aveValue【体育館・プール】&#10;一人当たり面積">
          <a:extLst>
            <a:ext uri="{FF2B5EF4-FFF2-40B4-BE49-F238E27FC236}">
              <a16:creationId xmlns:a16="http://schemas.microsoft.com/office/drawing/2014/main" id="{2567587A-9FD1-4C6C-A553-F526EBD65869}"/>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96F95D18-48C7-4628-B17F-CCC40B86AB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6A73C21-1563-47BD-BC38-6ECC2E7391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4C9B692-67FE-4B29-8C8B-7C80D843C8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A16CA94-685C-4A52-9E6B-A11ECF923B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E3521FD-49A0-4A2B-8E3D-F9BEFBC8D3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44069</xdr:rowOff>
    </xdr:from>
    <xdr:to>
      <xdr:col>50</xdr:col>
      <xdr:colOff>165100</xdr:colOff>
      <xdr:row>63</xdr:row>
      <xdr:rowOff>145669</xdr:rowOff>
    </xdr:to>
    <xdr:sp macro="" textlink="">
      <xdr:nvSpPr>
        <xdr:cNvPr id="223" name="楕円 222">
          <a:extLst>
            <a:ext uri="{FF2B5EF4-FFF2-40B4-BE49-F238E27FC236}">
              <a16:creationId xmlns:a16="http://schemas.microsoft.com/office/drawing/2014/main" id="{8A8D0DAF-ECFA-433A-847F-F6235404AB9D}"/>
            </a:ext>
          </a:extLst>
        </xdr:cNvPr>
        <xdr:cNvSpPr/>
      </xdr:nvSpPr>
      <xdr:spPr>
        <a:xfrm>
          <a:off x="9588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49947</xdr:rowOff>
    </xdr:from>
    <xdr:to>
      <xdr:col>46</xdr:col>
      <xdr:colOff>38100</xdr:colOff>
      <xdr:row>63</xdr:row>
      <xdr:rowOff>151547</xdr:rowOff>
    </xdr:to>
    <xdr:sp macro="" textlink="">
      <xdr:nvSpPr>
        <xdr:cNvPr id="224" name="楕円 223">
          <a:extLst>
            <a:ext uri="{FF2B5EF4-FFF2-40B4-BE49-F238E27FC236}">
              <a16:creationId xmlns:a16="http://schemas.microsoft.com/office/drawing/2014/main" id="{DBB2B4FE-A28C-4545-88E7-9F3B0F45FD43}"/>
            </a:ext>
          </a:extLst>
        </xdr:cNvPr>
        <xdr:cNvSpPr/>
      </xdr:nvSpPr>
      <xdr:spPr>
        <a:xfrm>
          <a:off x="8699500" y="108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94869</xdr:rowOff>
    </xdr:from>
    <xdr:to>
      <xdr:col>50</xdr:col>
      <xdr:colOff>114300</xdr:colOff>
      <xdr:row>63</xdr:row>
      <xdr:rowOff>100747</xdr:rowOff>
    </xdr:to>
    <xdr:cxnSp macro="">
      <xdr:nvCxnSpPr>
        <xdr:cNvPr id="225" name="直線コネクタ 224">
          <a:extLst>
            <a:ext uri="{FF2B5EF4-FFF2-40B4-BE49-F238E27FC236}">
              <a16:creationId xmlns:a16="http://schemas.microsoft.com/office/drawing/2014/main" id="{8A06CF6B-DBEF-48EF-A6A4-2C6293C70F7D}"/>
            </a:ext>
          </a:extLst>
        </xdr:cNvPr>
        <xdr:cNvCxnSpPr/>
      </xdr:nvCxnSpPr>
      <xdr:spPr>
        <a:xfrm flipV="1">
          <a:off x="8750300" y="1089621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168983</xdr:rowOff>
    </xdr:from>
    <xdr:to>
      <xdr:col>41</xdr:col>
      <xdr:colOff>101600</xdr:colOff>
      <xdr:row>63</xdr:row>
      <xdr:rowOff>99133</xdr:rowOff>
    </xdr:to>
    <xdr:sp macro="" textlink="">
      <xdr:nvSpPr>
        <xdr:cNvPr id="226" name="楕円 225">
          <a:extLst>
            <a:ext uri="{FF2B5EF4-FFF2-40B4-BE49-F238E27FC236}">
              <a16:creationId xmlns:a16="http://schemas.microsoft.com/office/drawing/2014/main" id="{0259C221-7FAD-45EC-B385-170B5345B384}"/>
            </a:ext>
          </a:extLst>
        </xdr:cNvPr>
        <xdr:cNvSpPr/>
      </xdr:nvSpPr>
      <xdr:spPr>
        <a:xfrm>
          <a:off x="7810500" y="107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48333</xdr:rowOff>
    </xdr:from>
    <xdr:to>
      <xdr:col>45</xdr:col>
      <xdr:colOff>177800</xdr:colOff>
      <xdr:row>63</xdr:row>
      <xdr:rowOff>100747</xdr:rowOff>
    </xdr:to>
    <xdr:cxnSp macro="">
      <xdr:nvCxnSpPr>
        <xdr:cNvPr id="227" name="直線コネクタ 226">
          <a:extLst>
            <a:ext uri="{FF2B5EF4-FFF2-40B4-BE49-F238E27FC236}">
              <a16:creationId xmlns:a16="http://schemas.microsoft.com/office/drawing/2014/main" id="{1E4F6075-2352-4AC0-AFC3-8602F84080A2}"/>
            </a:ext>
          </a:extLst>
        </xdr:cNvPr>
        <xdr:cNvCxnSpPr/>
      </xdr:nvCxnSpPr>
      <xdr:spPr>
        <a:xfrm>
          <a:off x="7861300" y="10849683"/>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162196</xdr:rowOff>
    </xdr:from>
    <xdr:ext cx="469744" cy="259045"/>
    <xdr:sp macro="" textlink="">
      <xdr:nvSpPr>
        <xdr:cNvPr id="228" name="n_1mainValue【体育館・プール】&#10;一人当たり面積">
          <a:extLst>
            <a:ext uri="{FF2B5EF4-FFF2-40B4-BE49-F238E27FC236}">
              <a16:creationId xmlns:a16="http://schemas.microsoft.com/office/drawing/2014/main" id="{56672CD0-9613-4B75-BC2A-BC977E909AEA}"/>
            </a:ext>
          </a:extLst>
        </xdr:cNvPr>
        <xdr:cNvSpPr txBox="1"/>
      </xdr:nvSpPr>
      <xdr:spPr>
        <a:xfrm>
          <a:off x="93917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168074</xdr:rowOff>
    </xdr:from>
    <xdr:ext cx="469744" cy="259045"/>
    <xdr:sp macro="" textlink="">
      <xdr:nvSpPr>
        <xdr:cNvPr id="229" name="n_2mainValue【体育館・プール】&#10;一人当たり面積">
          <a:extLst>
            <a:ext uri="{FF2B5EF4-FFF2-40B4-BE49-F238E27FC236}">
              <a16:creationId xmlns:a16="http://schemas.microsoft.com/office/drawing/2014/main" id="{52681FA4-027E-4B46-8706-C9333C830CA1}"/>
            </a:ext>
          </a:extLst>
        </xdr:cNvPr>
        <xdr:cNvSpPr txBox="1"/>
      </xdr:nvSpPr>
      <xdr:spPr>
        <a:xfrm>
          <a:off x="8515427" y="1062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115660</xdr:rowOff>
    </xdr:from>
    <xdr:ext cx="469744" cy="259045"/>
    <xdr:sp macro="" textlink="">
      <xdr:nvSpPr>
        <xdr:cNvPr id="230" name="n_3mainValue【体育館・プール】&#10;一人当たり面積">
          <a:extLst>
            <a:ext uri="{FF2B5EF4-FFF2-40B4-BE49-F238E27FC236}">
              <a16:creationId xmlns:a16="http://schemas.microsoft.com/office/drawing/2014/main" id="{86504A4C-F27A-4050-866A-A678E0D2F066}"/>
            </a:ext>
          </a:extLst>
        </xdr:cNvPr>
        <xdr:cNvSpPr txBox="1"/>
      </xdr:nvSpPr>
      <xdr:spPr>
        <a:xfrm>
          <a:off x="7626427" y="1057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963F8FFB-DDF0-4947-8F24-68545CBF51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182DBCCB-0BF0-4F78-91FA-68132DD8CF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9B4471A2-8975-4AA3-AFD4-3BB86B078F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1CC9573-E5A3-4BC6-86D4-38F63BB1FE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D4870D4B-89A3-400B-8BA6-9183165BF5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44D3ABA9-0418-4BAC-82B5-1F7EB4C210B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4A804B59-ECEA-4B39-BA29-0FDF241F3D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3D7D45B7-FF6E-401C-9917-4628BE1EC38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a:extLst>
            <a:ext uri="{FF2B5EF4-FFF2-40B4-BE49-F238E27FC236}">
              <a16:creationId xmlns:a16="http://schemas.microsoft.com/office/drawing/2014/main" id="{8E81AAF4-DBA2-4246-B18B-F00BAA45E6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a:extLst>
            <a:ext uri="{FF2B5EF4-FFF2-40B4-BE49-F238E27FC236}">
              <a16:creationId xmlns:a16="http://schemas.microsoft.com/office/drawing/2014/main" id="{51D028BC-4A2F-47EE-B426-E367907A95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a:extLst>
            <a:ext uri="{FF2B5EF4-FFF2-40B4-BE49-F238E27FC236}">
              <a16:creationId xmlns:a16="http://schemas.microsoft.com/office/drawing/2014/main" id="{D9734A24-485C-49B8-92FF-36E73DDB9E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a:extLst>
            <a:ext uri="{FF2B5EF4-FFF2-40B4-BE49-F238E27FC236}">
              <a16:creationId xmlns:a16="http://schemas.microsoft.com/office/drawing/2014/main" id="{225C5F33-9FFF-4CF1-931A-2E31464B1F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a:extLst>
            <a:ext uri="{FF2B5EF4-FFF2-40B4-BE49-F238E27FC236}">
              <a16:creationId xmlns:a16="http://schemas.microsoft.com/office/drawing/2014/main" id="{0359F84A-A478-4A14-9CBB-BCAF682079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a:extLst>
            <a:ext uri="{FF2B5EF4-FFF2-40B4-BE49-F238E27FC236}">
              <a16:creationId xmlns:a16="http://schemas.microsoft.com/office/drawing/2014/main" id="{303F1530-2364-4E32-9946-A18471F729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a:extLst>
            <a:ext uri="{FF2B5EF4-FFF2-40B4-BE49-F238E27FC236}">
              <a16:creationId xmlns:a16="http://schemas.microsoft.com/office/drawing/2014/main" id="{C1A9E233-CD2C-42CA-83EB-4DF8D5B8D0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a:extLst>
            <a:ext uri="{FF2B5EF4-FFF2-40B4-BE49-F238E27FC236}">
              <a16:creationId xmlns:a16="http://schemas.microsoft.com/office/drawing/2014/main" id="{A4BEDF32-7209-459B-9C6A-37D658EC60C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a:extLst>
            <a:ext uri="{FF2B5EF4-FFF2-40B4-BE49-F238E27FC236}">
              <a16:creationId xmlns:a16="http://schemas.microsoft.com/office/drawing/2014/main" id="{220CE8DB-D85E-4CA7-AFB2-377DFFF0F8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a:extLst>
            <a:ext uri="{FF2B5EF4-FFF2-40B4-BE49-F238E27FC236}">
              <a16:creationId xmlns:a16="http://schemas.microsoft.com/office/drawing/2014/main" id="{61730A7F-059E-46DB-A87C-9010078112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a:extLst>
            <a:ext uri="{FF2B5EF4-FFF2-40B4-BE49-F238E27FC236}">
              <a16:creationId xmlns:a16="http://schemas.microsoft.com/office/drawing/2014/main" id="{BA2A8D85-06E3-40FA-97F4-9C22D164B2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a:extLst>
            <a:ext uri="{FF2B5EF4-FFF2-40B4-BE49-F238E27FC236}">
              <a16:creationId xmlns:a16="http://schemas.microsoft.com/office/drawing/2014/main" id="{2E98A41A-1AF6-4BED-9CAC-8BEBE6CF2C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a:extLst>
            <a:ext uri="{FF2B5EF4-FFF2-40B4-BE49-F238E27FC236}">
              <a16:creationId xmlns:a16="http://schemas.microsoft.com/office/drawing/2014/main" id="{7A11950E-9AE5-4A78-ADCE-9CE2A1A356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a:extLst>
            <a:ext uri="{FF2B5EF4-FFF2-40B4-BE49-F238E27FC236}">
              <a16:creationId xmlns:a16="http://schemas.microsoft.com/office/drawing/2014/main" id="{BCBCED02-5AEA-49E7-B6EA-9703410A8B2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a:extLst>
            <a:ext uri="{FF2B5EF4-FFF2-40B4-BE49-F238E27FC236}">
              <a16:creationId xmlns:a16="http://schemas.microsoft.com/office/drawing/2014/main" id="{54548D59-F81E-4920-8C91-AB93BED236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41F98F50-4F27-4810-A428-129ADC793B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a:extLst>
            <a:ext uri="{FF2B5EF4-FFF2-40B4-BE49-F238E27FC236}">
              <a16:creationId xmlns:a16="http://schemas.microsoft.com/office/drawing/2014/main" id="{CB64E2C2-7FC0-439E-8021-09C7AC3463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a:extLst>
            <a:ext uri="{FF2B5EF4-FFF2-40B4-BE49-F238E27FC236}">
              <a16:creationId xmlns:a16="http://schemas.microsoft.com/office/drawing/2014/main" id="{C235ABD4-8559-42CC-BBA5-C5E6F77B7E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a:extLst>
            <a:ext uri="{FF2B5EF4-FFF2-40B4-BE49-F238E27FC236}">
              <a16:creationId xmlns:a16="http://schemas.microsoft.com/office/drawing/2014/main" id="{38C8442C-3D57-40FD-A515-6AE1AD1CAB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a:extLst>
            <a:ext uri="{FF2B5EF4-FFF2-40B4-BE49-F238E27FC236}">
              <a16:creationId xmlns:a16="http://schemas.microsoft.com/office/drawing/2014/main" id="{7894A7C7-693F-49F7-B84F-9154222067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a:extLst>
            <a:ext uri="{FF2B5EF4-FFF2-40B4-BE49-F238E27FC236}">
              <a16:creationId xmlns:a16="http://schemas.microsoft.com/office/drawing/2014/main" id="{F1988948-BF4E-49CA-A101-6139BF9F84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a:extLst>
            <a:ext uri="{FF2B5EF4-FFF2-40B4-BE49-F238E27FC236}">
              <a16:creationId xmlns:a16="http://schemas.microsoft.com/office/drawing/2014/main" id="{8F3B7AAB-1087-4438-95A1-773A7BD8FB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a:extLst>
            <a:ext uri="{FF2B5EF4-FFF2-40B4-BE49-F238E27FC236}">
              <a16:creationId xmlns:a16="http://schemas.microsoft.com/office/drawing/2014/main" id="{0994CE5A-6AFC-4F11-88F6-4D99BDA396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a:extLst>
            <a:ext uri="{FF2B5EF4-FFF2-40B4-BE49-F238E27FC236}">
              <a16:creationId xmlns:a16="http://schemas.microsoft.com/office/drawing/2014/main" id="{B6A41CD8-6108-48A4-995C-A806B496EE6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a:extLst>
            <a:ext uri="{FF2B5EF4-FFF2-40B4-BE49-F238E27FC236}">
              <a16:creationId xmlns:a16="http://schemas.microsoft.com/office/drawing/2014/main" id="{AFACDC2B-4300-4D89-9AD4-48296EA8DF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a:extLst>
            <a:ext uri="{FF2B5EF4-FFF2-40B4-BE49-F238E27FC236}">
              <a16:creationId xmlns:a16="http://schemas.microsoft.com/office/drawing/2014/main" id="{9735F04C-753C-45D5-8E94-31646CC7E8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a:extLst>
            <a:ext uri="{FF2B5EF4-FFF2-40B4-BE49-F238E27FC236}">
              <a16:creationId xmlns:a16="http://schemas.microsoft.com/office/drawing/2014/main" id="{3861D7C4-2765-4B3F-BDA1-601C3CBE4F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a:extLst>
            <a:ext uri="{FF2B5EF4-FFF2-40B4-BE49-F238E27FC236}">
              <a16:creationId xmlns:a16="http://schemas.microsoft.com/office/drawing/2014/main" id="{EDFA7A8F-76FC-4DE4-ADFA-F30F28CDDE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a:extLst>
            <a:ext uri="{FF2B5EF4-FFF2-40B4-BE49-F238E27FC236}">
              <a16:creationId xmlns:a16="http://schemas.microsoft.com/office/drawing/2014/main" id="{F9860F99-7F51-495A-B1D8-71B19970AB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a:extLst>
            <a:ext uri="{FF2B5EF4-FFF2-40B4-BE49-F238E27FC236}">
              <a16:creationId xmlns:a16="http://schemas.microsoft.com/office/drawing/2014/main" id="{343302B3-A763-4EC8-B983-1541B6D8B9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a:extLst>
            <a:ext uri="{FF2B5EF4-FFF2-40B4-BE49-F238E27FC236}">
              <a16:creationId xmlns:a16="http://schemas.microsoft.com/office/drawing/2014/main" id="{5D74FCA0-16DA-4BEB-AD4E-5B92B17C6C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a:extLst>
            <a:ext uri="{FF2B5EF4-FFF2-40B4-BE49-F238E27FC236}">
              <a16:creationId xmlns:a16="http://schemas.microsoft.com/office/drawing/2014/main" id="{1BB576E4-1344-4992-89FF-E2711F9905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a:extLst>
            <a:ext uri="{FF2B5EF4-FFF2-40B4-BE49-F238E27FC236}">
              <a16:creationId xmlns:a16="http://schemas.microsoft.com/office/drawing/2014/main" id="{B2B39F25-ED21-485F-A911-C2E8862E90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a:extLst>
            <a:ext uri="{FF2B5EF4-FFF2-40B4-BE49-F238E27FC236}">
              <a16:creationId xmlns:a16="http://schemas.microsoft.com/office/drawing/2014/main" id="{0593C228-6103-4308-A822-C6C95A5F78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a:extLst>
            <a:ext uri="{FF2B5EF4-FFF2-40B4-BE49-F238E27FC236}">
              <a16:creationId xmlns:a16="http://schemas.microsoft.com/office/drawing/2014/main" id="{56528F85-B4F5-4762-9C7C-D810E3FEF1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4" name="テキスト ボックス 273">
          <a:extLst>
            <a:ext uri="{FF2B5EF4-FFF2-40B4-BE49-F238E27FC236}">
              <a16:creationId xmlns:a16="http://schemas.microsoft.com/office/drawing/2014/main" id="{BA9628C9-666C-453D-8D7A-FBC887028AA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a:extLst>
            <a:ext uri="{FF2B5EF4-FFF2-40B4-BE49-F238E27FC236}">
              <a16:creationId xmlns:a16="http://schemas.microsoft.com/office/drawing/2014/main" id="{325BD176-E9CA-4B94-9673-F45D29C0BF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a:extLst>
            <a:ext uri="{FF2B5EF4-FFF2-40B4-BE49-F238E27FC236}">
              <a16:creationId xmlns:a16="http://schemas.microsoft.com/office/drawing/2014/main" id="{2E7C1C9A-F205-44D0-B7C3-6B7051DB327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a:extLst>
            <a:ext uri="{FF2B5EF4-FFF2-40B4-BE49-F238E27FC236}">
              <a16:creationId xmlns:a16="http://schemas.microsoft.com/office/drawing/2014/main" id="{A5B42299-2D80-4647-BB10-E230194ED34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a:extLst>
            <a:ext uri="{FF2B5EF4-FFF2-40B4-BE49-F238E27FC236}">
              <a16:creationId xmlns:a16="http://schemas.microsoft.com/office/drawing/2014/main" id="{C8E1361A-7363-4333-80D6-E728F075E02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a:extLst>
            <a:ext uri="{FF2B5EF4-FFF2-40B4-BE49-F238E27FC236}">
              <a16:creationId xmlns:a16="http://schemas.microsoft.com/office/drawing/2014/main" id="{0E3237BC-A78F-44ED-B3E5-2DF34E90934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a:extLst>
            <a:ext uri="{FF2B5EF4-FFF2-40B4-BE49-F238E27FC236}">
              <a16:creationId xmlns:a16="http://schemas.microsoft.com/office/drawing/2014/main" id="{E8855107-0E44-40DB-B403-583C9D4FBF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a:extLst>
            <a:ext uri="{FF2B5EF4-FFF2-40B4-BE49-F238E27FC236}">
              <a16:creationId xmlns:a16="http://schemas.microsoft.com/office/drawing/2014/main" id="{64C16534-76B9-44E4-B5C3-2035051B3E4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a:extLst>
            <a:ext uri="{FF2B5EF4-FFF2-40B4-BE49-F238E27FC236}">
              <a16:creationId xmlns:a16="http://schemas.microsoft.com/office/drawing/2014/main" id="{D42C2758-D462-4B10-BB97-E327E54E342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E873ABB0-B71A-4D6B-8189-3816F16B1F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F8932CA9-2758-47BC-ADF0-889279D2BF6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a:extLst>
            <a:ext uri="{FF2B5EF4-FFF2-40B4-BE49-F238E27FC236}">
              <a16:creationId xmlns:a16="http://schemas.microsoft.com/office/drawing/2014/main" id="{75F5017E-9C19-4008-A9F9-4771D05A22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86" name="直線コネクタ 285">
          <a:extLst>
            <a:ext uri="{FF2B5EF4-FFF2-40B4-BE49-F238E27FC236}">
              <a16:creationId xmlns:a16="http://schemas.microsoft.com/office/drawing/2014/main" id="{7EC0458B-2537-4159-8E7D-D7085AC09371}"/>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87" name="【一般廃棄物処理施設】&#10;有形固定資産減価償却率最小値テキスト">
          <a:extLst>
            <a:ext uri="{FF2B5EF4-FFF2-40B4-BE49-F238E27FC236}">
              <a16:creationId xmlns:a16="http://schemas.microsoft.com/office/drawing/2014/main" id="{1E65AD04-B75D-489B-9646-516F556EA098}"/>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8" name="直線コネクタ 287">
          <a:extLst>
            <a:ext uri="{FF2B5EF4-FFF2-40B4-BE49-F238E27FC236}">
              <a16:creationId xmlns:a16="http://schemas.microsoft.com/office/drawing/2014/main" id="{AB9531C1-7F37-456F-A1EC-243C8ACAA04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89" name="【一般廃棄物処理施設】&#10;有形固定資産減価償却率最大値テキスト">
          <a:extLst>
            <a:ext uri="{FF2B5EF4-FFF2-40B4-BE49-F238E27FC236}">
              <a16:creationId xmlns:a16="http://schemas.microsoft.com/office/drawing/2014/main" id="{16AB4426-67C4-4E0E-A7C9-7837E2C40D2B}"/>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0" name="直線コネクタ 289">
          <a:extLst>
            <a:ext uri="{FF2B5EF4-FFF2-40B4-BE49-F238E27FC236}">
              <a16:creationId xmlns:a16="http://schemas.microsoft.com/office/drawing/2014/main" id="{E1C6C99B-BDC9-43A9-BD11-FA7CFF8B9EE3}"/>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91" name="【一般廃棄物処理施設】&#10;有形固定資産減価償却率平均値テキスト">
          <a:extLst>
            <a:ext uri="{FF2B5EF4-FFF2-40B4-BE49-F238E27FC236}">
              <a16:creationId xmlns:a16="http://schemas.microsoft.com/office/drawing/2014/main" id="{B289870E-D9D5-4F9F-8376-2745AA803B51}"/>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92" name="フローチャート: 判断 291">
          <a:extLst>
            <a:ext uri="{FF2B5EF4-FFF2-40B4-BE49-F238E27FC236}">
              <a16:creationId xmlns:a16="http://schemas.microsoft.com/office/drawing/2014/main" id="{3FB8FF0E-AC20-4C10-9F5D-1FF5AE4D867B}"/>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3" name="フローチャート: 判断 292">
          <a:extLst>
            <a:ext uri="{FF2B5EF4-FFF2-40B4-BE49-F238E27FC236}">
              <a16:creationId xmlns:a16="http://schemas.microsoft.com/office/drawing/2014/main" id="{16F629C3-B8E0-4B87-8B78-7D12600C3C81}"/>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4" name="n_1aveValue【一般廃棄物処理施設】&#10;有形固定資産減価償却率">
          <a:extLst>
            <a:ext uri="{FF2B5EF4-FFF2-40B4-BE49-F238E27FC236}">
              <a16:creationId xmlns:a16="http://schemas.microsoft.com/office/drawing/2014/main" id="{AA4F9A0B-8944-4DAE-99D0-BE55470A587D}"/>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5" name="フローチャート: 判断 294">
          <a:extLst>
            <a:ext uri="{FF2B5EF4-FFF2-40B4-BE49-F238E27FC236}">
              <a16:creationId xmlns:a16="http://schemas.microsoft.com/office/drawing/2014/main" id="{1BDC3095-B47A-4EC9-B48C-54E054B38678}"/>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96" name="n_2aveValue【一般廃棄物処理施設】&#10;有形固定資産減価償却率">
          <a:extLst>
            <a:ext uri="{FF2B5EF4-FFF2-40B4-BE49-F238E27FC236}">
              <a16:creationId xmlns:a16="http://schemas.microsoft.com/office/drawing/2014/main" id="{090FF8D0-D17A-465D-83FC-5D482F61E941}"/>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97" name="フローチャート: 判断 296">
          <a:extLst>
            <a:ext uri="{FF2B5EF4-FFF2-40B4-BE49-F238E27FC236}">
              <a16:creationId xmlns:a16="http://schemas.microsoft.com/office/drawing/2014/main" id="{62A51E5D-23BC-4253-9230-229C4388766F}"/>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98" name="n_3aveValue【一般廃棄物処理施設】&#10;有形固定資産減価償却率">
          <a:extLst>
            <a:ext uri="{FF2B5EF4-FFF2-40B4-BE49-F238E27FC236}">
              <a16:creationId xmlns:a16="http://schemas.microsoft.com/office/drawing/2014/main" id="{82D222CF-BD29-4549-B726-7A03AF86E972}"/>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88F2D84F-64AD-4A47-B0AF-40F7910A95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E0F105DE-490C-4621-9925-1E1CC750CD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AF3FC7E7-CD37-4762-ACB7-D7BF1D638D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78CCAF39-3D70-4E9F-A60B-202752F22A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E9035AD9-AE5C-4F72-9078-136F80E557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96520</xdr:rowOff>
    </xdr:from>
    <xdr:to>
      <xdr:col>81</xdr:col>
      <xdr:colOff>101600</xdr:colOff>
      <xdr:row>38</xdr:row>
      <xdr:rowOff>26670</xdr:rowOff>
    </xdr:to>
    <xdr:sp macro="" textlink="">
      <xdr:nvSpPr>
        <xdr:cNvPr id="304" name="楕円 303">
          <a:extLst>
            <a:ext uri="{FF2B5EF4-FFF2-40B4-BE49-F238E27FC236}">
              <a16:creationId xmlns:a16="http://schemas.microsoft.com/office/drawing/2014/main" id="{CFFE2D07-87F1-4665-8BC9-7D03135A91C2}"/>
            </a:ext>
          </a:extLst>
        </xdr:cNvPr>
        <xdr:cNvSpPr/>
      </xdr:nvSpPr>
      <xdr:spPr>
        <a:xfrm>
          <a:off x="15430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96520</xdr:rowOff>
    </xdr:from>
    <xdr:to>
      <xdr:col>76</xdr:col>
      <xdr:colOff>165100</xdr:colOff>
      <xdr:row>38</xdr:row>
      <xdr:rowOff>26670</xdr:rowOff>
    </xdr:to>
    <xdr:sp macro="" textlink="">
      <xdr:nvSpPr>
        <xdr:cNvPr id="305" name="楕円 304">
          <a:extLst>
            <a:ext uri="{FF2B5EF4-FFF2-40B4-BE49-F238E27FC236}">
              <a16:creationId xmlns:a16="http://schemas.microsoft.com/office/drawing/2014/main" id="{2E51D966-4534-4BFF-A9CB-5BF254219AA1}"/>
            </a:ext>
          </a:extLst>
        </xdr:cNvPr>
        <xdr:cNvSpPr/>
      </xdr:nvSpPr>
      <xdr:spPr>
        <a:xfrm>
          <a:off x="1454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147320</xdr:rowOff>
    </xdr:from>
    <xdr:to>
      <xdr:col>81</xdr:col>
      <xdr:colOff>50800</xdr:colOff>
      <xdr:row>37</xdr:row>
      <xdr:rowOff>147320</xdr:rowOff>
    </xdr:to>
    <xdr:cxnSp macro="">
      <xdr:nvCxnSpPr>
        <xdr:cNvPr id="306" name="直線コネクタ 305">
          <a:extLst>
            <a:ext uri="{FF2B5EF4-FFF2-40B4-BE49-F238E27FC236}">
              <a16:creationId xmlns:a16="http://schemas.microsoft.com/office/drawing/2014/main" id="{F33089AE-B8E5-4B91-8E38-81B982DB9D4E}"/>
            </a:ext>
          </a:extLst>
        </xdr:cNvPr>
        <xdr:cNvCxnSpPr/>
      </xdr:nvCxnSpPr>
      <xdr:spPr>
        <a:xfrm>
          <a:off x="14592300" y="6490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43197</xdr:rowOff>
    </xdr:from>
    <xdr:ext cx="405111" cy="259045"/>
    <xdr:sp macro="" textlink="">
      <xdr:nvSpPr>
        <xdr:cNvPr id="307" name="n_1mainValue【一般廃棄物処理施設】&#10;有形固定資産減価償却率">
          <a:extLst>
            <a:ext uri="{FF2B5EF4-FFF2-40B4-BE49-F238E27FC236}">
              <a16:creationId xmlns:a16="http://schemas.microsoft.com/office/drawing/2014/main" id="{3206250B-12F6-4EEA-9097-632C27CDC7AB}"/>
            </a:ext>
          </a:extLst>
        </xdr:cNvPr>
        <xdr:cNvSpPr txBox="1"/>
      </xdr:nvSpPr>
      <xdr:spPr>
        <a:xfrm>
          <a:off x="15266044" y="621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43197</xdr:rowOff>
    </xdr:from>
    <xdr:ext cx="405111" cy="259045"/>
    <xdr:sp macro="" textlink="">
      <xdr:nvSpPr>
        <xdr:cNvPr id="308" name="n_2mainValue【一般廃棄物処理施設】&#10;有形固定資産減価償却率">
          <a:extLst>
            <a:ext uri="{FF2B5EF4-FFF2-40B4-BE49-F238E27FC236}">
              <a16:creationId xmlns:a16="http://schemas.microsoft.com/office/drawing/2014/main" id="{C980DEAB-BF90-4E1A-B756-98A328B5A64F}"/>
            </a:ext>
          </a:extLst>
        </xdr:cNvPr>
        <xdr:cNvSpPr txBox="1"/>
      </xdr:nvSpPr>
      <xdr:spPr>
        <a:xfrm>
          <a:off x="14389744" y="621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a:extLst>
            <a:ext uri="{FF2B5EF4-FFF2-40B4-BE49-F238E27FC236}">
              <a16:creationId xmlns:a16="http://schemas.microsoft.com/office/drawing/2014/main" id="{49B65349-35CD-4DAD-B1BD-3924501A2C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a:extLst>
            <a:ext uri="{FF2B5EF4-FFF2-40B4-BE49-F238E27FC236}">
              <a16:creationId xmlns:a16="http://schemas.microsoft.com/office/drawing/2014/main" id="{98B9B799-02C6-408F-8E95-83360DE1A2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a:extLst>
            <a:ext uri="{FF2B5EF4-FFF2-40B4-BE49-F238E27FC236}">
              <a16:creationId xmlns:a16="http://schemas.microsoft.com/office/drawing/2014/main" id="{89CFEF90-DF68-4D34-AB15-F4A98BFB59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a:extLst>
            <a:ext uri="{FF2B5EF4-FFF2-40B4-BE49-F238E27FC236}">
              <a16:creationId xmlns:a16="http://schemas.microsoft.com/office/drawing/2014/main" id="{D41C643F-12A4-41DB-9D03-77DAA16856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a:extLst>
            <a:ext uri="{FF2B5EF4-FFF2-40B4-BE49-F238E27FC236}">
              <a16:creationId xmlns:a16="http://schemas.microsoft.com/office/drawing/2014/main" id="{72ACA187-3DB0-41B0-A1CA-823065F46C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a:extLst>
            <a:ext uri="{FF2B5EF4-FFF2-40B4-BE49-F238E27FC236}">
              <a16:creationId xmlns:a16="http://schemas.microsoft.com/office/drawing/2014/main" id="{7855A2C3-BF08-483D-8DF0-1230E46333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a:extLst>
            <a:ext uri="{FF2B5EF4-FFF2-40B4-BE49-F238E27FC236}">
              <a16:creationId xmlns:a16="http://schemas.microsoft.com/office/drawing/2014/main" id="{475FCE76-52FD-4DA2-9982-E6523C6D1E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a:extLst>
            <a:ext uri="{FF2B5EF4-FFF2-40B4-BE49-F238E27FC236}">
              <a16:creationId xmlns:a16="http://schemas.microsoft.com/office/drawing/2014/main" id="{FEF17F1A-CE51-4FD7-BE51-A3A48D36FD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7" name="テキスト ボックス 316">
          <a:extLst>
            <a:ext uri="{FF2B5EF4-FFF2-40B4-BE49-F238E27FC236}">
              <a16:creationId xmlns:a16="http://schemas.microsoft.com/office/drawing/2014/main" id="{6E080522-31B9-4F18-B204-DBAAC48892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8" name="直線コネクタ 317">
          <a:extLst>
            <a:ext uri="{FF2B5EF4-FFF2-40B4-BE49-F238E27FC236}">
              <a16:creationId xmlns:a16="http://schemas.microsoft.com/office/drawing/2014/main" id="{82DA8117-25C4-4707-90AD-F35512679E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9" name="直線コネクタ 318">
          <a:extLst>
            <a:ext uri="{FF2B5EF4-FFF2-40B4-BE49-F238E27FC236}">
              <a16:creationId xmlns:a16="http://schemas.microsoft.com/office/drawing/2014/main" id="{E12ED762-287D-4049-927C-28F4B0BFC60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0" name="テキスト ボックス 319">
          <a:extLst>
            <a:ext uri="{FF2B5EF4-FFF2-40B4-BE49-F238E27FC236}">
              <a16:creationId xmlns:a16="http://schemas.microsoft.com/office/drawing/2014/main" id="{97FEDCE7-E84F-4BEE-895F-9145B7C3B9B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1" name="直線コネクタ 320">
          <a:extLst>
            <a:ext uri="{FF2B5EF4-FFF2-40B4-BE49-F238E27FC236}">
              <a16:creationId xmlns:a16="http://schemas.microsoft.com/office/drawing/2014/main" id="{1AAD1ED6-08D3-46A7-A782-9C07E213008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2" name="テキスト ボックス 321">
          <a:extLst>
            <a:ext uri="{FF2B5EF4-FFF2-40B4-BE49-F238E27FC236}">
              <a16:creationId xmlns:a16="http://schemas.microsoft.com/office/drawing/2014/main" id="{03721446-0BC1-4FE2-A939-65ACB0BEEE1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3" name="直線コネクタ 322">
          <a:extLst>
            <a:ext uri="{FF2B5EF4-FFF2-40B4-BE49-F238E27FC236}">
              <a16:creationId xmlns:a16="http://schemas.microsoft.com/office/drawing/2014/main" id="{E3C49AA3-D00E-44B6-9EF7-B8B1562E0F8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4" name="テキスト ボックス 323">
          <a:extLst>
            <a:ext uri="{FF2B5EF4-FFF2-40B4-BE49-F238E27FC236}">
              <a16:creationId xmlns:a16="http://schemas.microsoft.com/office/drawing/2014/main" id="{A3A92D5B-9EF4-49CC-BC76-04569D9C5A4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5" name="直線コネクタ 324">
          <a:extLst>
            <a:ext uri="{FF2B5EF4-FFF2-40B4-BE49-F238E27FC236}">
              <a16:creationId xmlns:a16="http://schemas.microsoft.com/office/drawing/2014/main" id="{93608F9F-F441-4B3B-9086-477A2EB9F7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6" name="テキスト ボックス 325">
          <a:extLst>
            <a:ext uri="{FF2B5EF4-FFF2-40B4-BE49-F238E27FC236}">
              <a16:creationId xmlns:a16="http://schemas.microsoft.com/office/drawing/2014/main" id="{91ABBF6E-3217-48CA-BCC1-6B048A398C4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7" name="直線コネクタ 326">
          <a:extLst>
            <a:ext uri="{FF2B5EF4-FFF2-40B4-BE49-F238E27FC236}">
              <a16:creationId xmlns:a16="http://schemas.microsoft.com/office/drawing/2014/main" id="{0B164205-FB13-43A3-82B1-B22ECD67B72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28" name="テキスト ボックス 327">
          <a:extLst>
            <a:ext uri="{FF2B5EF4-FFF2-40B4-BE49-F238E27FC236}">
              <a16:creationId xmlns:a16="http://schemas.microsoft.com/office/drawing/2014/main" id="{3660B2DD-AD83-44AD-8FB5-93A6DE32719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9" name="直線コネクタ 328">
          <a:extLst>
            <a:ext uri="{FF2B5EF4-FFF2-40B4-BE49-F238E27FC236}">
              <a16:creationId xmlns:a16="http://schemas.microsoft.com/office/drawing/2014/main" id="{203786CE-E3FB-4CD1-81D0-DA3799050E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0" name="テキスト ボックス 329">
          <a:extLst>
            <a:ext uri="{FF2B5EF4-FFF2-40B4-BE49-F238E27FC236}">
              <a16:creationId xmlns:a16="http://schemas.microsoft.com/office/drawing/2014/main" id="{E48F4F8D-0D06-4F13-A364-90F09D2FB61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1" name="【一般廃棄物処理施設】&#10;一人当たり有形固定資産（償却資産）額グラフ枠">
          <a:extLst>
            <a:ext uri="{FF2B5EF4-FFF2-40B4-BE49-F238E27FC236}">
              <a16:creationId xmlns:a16="http://schemas.microsoft.com/office/drawing/2014/main" id="{D504546C-036D-4025-ADF3-17A1480FE5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32" name="直線コネクタ 331">
          <a:extLst>
            <a:ext uri="{FF2B5EF4-FFF2-40B4-BE49-F238E27FC236}">
              <a16:creationId xmlns:a16="http://schemas.microsoft.com/office/drawing/2014/main" id="{AA8EDA2F-4930-4FD5-A800-42DD135CE849}"/>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33" name="【一般廃棄物処理施設】&#10;一人当たり有形固定資産（償却資産）額最小値テキスト">
          <a:extLst>
            <a:ext uri="{FF2B5EF4-FFF2-40B4-BE49-F238E27FC236}">
              <a16:creationId xmlns:a16="http://schemas.microsoft.com/office/drawing/2014/main" id="{6D74D917-5331-4817-898B-14F526E8D234}"/>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34" name="直線コネクタ 333">
          <a:extLst>
            <a:ext uri="{FF2B5EF4-FFF2-40B4-BE49-F238E27FC236}">
              <a16:creationId xmlns:a16="http://schemas.microsoft.com/office/drawing/2014/main" id="{E0DF4215-32DF-4606-8AA3-0F6B3079A47F}"/>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35" name="【一般廃棄物処理施設】&#10;一人当たり有形固定資産（償却資産）額最大値テキスト">
          <a:extLst>
            <a:ext uri="{FF2B5EF4-FFF2-40B4-BE49-F238E27FC236}">
              <a16:creationId xmlns:a16="http://schemas.microsoft.com/office/drawing/2014/main" id="{E6FBA431-0DEF-4215-AE8C-C8CA6859A44B}"/>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36" name="直線コネクタ 335">
          <a:extLst>
            <a:ext uri="{FF2B5EF4-FFF2-40B4-BE49-F238E27FC236}">
              <a16:creationId xmlns:a16="http://schemas.microsoft.com/office/drawing/2014/main" id="{E106BFAE-390D-433D-8AEA-D7FC507270E6}"/>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37" name="【一般廃棄物処理施設】&#10;一人当たり有形固定資産（償却資産）額平均値テキスト">
          <a:extLst>
            <a:ext uri="{FF2B5EF4-FFF2-40B4-BE49-F238E27FC236}">
              <a16:creationId xmlns:a16="http://schemas.microsoft.com/office/drawing/2014/main" id="{09F2C9AE-B3F5-434F-B891-D2D150B5FD8C}"/>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38" name="フローチャート: 判断 337">
          <a:extLst>
            <a:ext uri="{FF2B5EF4-FFF2-40B4-BE49-F238E27FC236}">
              <a16:creationId xmlns:a16="http://schemas.microsoft.com/office/drawing/2014/main" id="{9627458A-73FC-4345-B42D-8C611A4874B1}"/>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39" name="フローチャート: 判断 338">
          <a:extLst>
            <a:ext uri="{FF2B5EF4-FFF2-40B4-BE49-F238E27FC236}">
              <a16:creationId xmlns:a16="http://schemas.microsoft.com/office/drawing/2014/main" id="{1BAEE29A-5257-414A-A833-81D11D8697BE}"/>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40" name="n_1aveValue【一般廃棄物処理施設】&#10;一人当たり有形固定資産（償却資産）額">
          <a:extLst>
            <a:ext uri="{FF2B5EF4-FFF2-40B4-BE49-F238E27FC236}">
              <a16:creationId xmlns:a16="http://schemas.microsoft.com/office/drawing/2014/main" id="{180C8F80-B571-4F4F-8D21-1D6AC2D91F16}"/>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41" name="フローチャート: 判断 340">
          <a:extLst>
            <a:ext uri="{FF2B5EF4-FFF2-40B4-BE49-F238E27FC236}">
              <a16:creationId xmlns:a16="http://schemas.microsoft.com/office/drawing/2014/main" id="{02C5281E-6D35-4254-AF1B-125DD690806D}"/>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42" name="n_2aveValue【一般廃棄物処理施設】&#10;一人当たり有形固定資産（償却資産）額">
          <a:extLst>
            <a:ext uri="{FF2B5EF4-FFF2-40B4-BE49-F238E27FC236}">
              <a16:creationId xmlns:a16="http://schemas.microsoft.com/office/drawing/2014/main" id="{87F28C02-C1A9-4746-B663-FC5B898276B2}"/>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43" name="フローチャート: 判断 342">
          <a:extLst>
            <a:ext uri="{FF2B5EF4-FFF2-40B4-BE49-F238E27FC236}">
              <a16:creationId xmlns:a16="http://schemas.microsoft.com/office/drawing/2014/main" id="{C8E01A04-6A1D-411A-A286-4ADB7FB97633}"/>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44" name="n_3aveValue【一般廃棄物処理施設】&#10;一人当たり有形固定資産（償却資産）額">
          <a:extLst>
            <a:ext uri="{FF2B5EF4-FFF2-40B4-BE49-F238E27FC236}">
              <a16:creationId xmlns:a16="http://schemas.microsoft.com/office/drawing/2014/main" id="{171AC223-225D-466B-8204-89BCC1ACAD4E}"/>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1629A8CC-A273-45C7-B66E-8C4596353B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85E2CFDF-591E-4DCE-8D5F-5AEF877276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25540DDD-99FB-4A4D-AA48-E023D1CE42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B729B18E-4700-415A-9294-34031E4487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CC852707-1AB0-4957-85B7-5D15F5097C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100530</xdr:rowOff>
    </xdr:from>
    <xdr:to>
      <xdr:col>112</xdr:col>
      <xdr:colOff>38100</xdr:colOff>
      <xdr:row>42</xdr:row>
      <xdr:rowOff>30680</xdr:rowOff>
    </xdr:to>
    <xdr:sp macro="" textlink="">
      <xdr:nvSpPr>
        <xdr:cNvPr id="350" name="楕円 349">
          <a:extLst>
            <a:ext uri="{FF2B5EF4-FFF2-40B4-BE49-F238E27FC236}">
              <a16:creationId xmlns:a16="http://schemas.microsoft.com/office/drawing/2014/main" id="{4AC6D655-94CB-479C-89D5-19B2CC7E588C}"/>
            </a:ext>
          </a:extLst>
        </xdr:cNvPr>
        <xdr:cNvSpPr/>
      </xdr:nvSpPr>
      <xdr:spPr>
        <a:xfrm>
          <a:off x="21272500" y="71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102216</xdr:rowOff>
    </xdr:from>
    <xdr:to>
      <xdr:col>107</xdr:col>
      <xdr:colOff>101600</xdr:colOff>
      <xdr:row>42</xdr:row>
      <xdr:rowOff>32366</xdr:rowOff>
    </xdr:to>
    <xdr:sp macro="" textlink="">
      <xdr:nvSpPr>
        <xdr:cNvPr id="351" name="楕円 350">
          <a:extLst>
            <a:ext uri="{FF2B5EF4-FFF2-40B4-BE49-F238E27FC236}">
              <a16:creationId xmlns:a16="http://schemas.microsoft.com/office/drawing/2014/main" id="{CF6C3B24-49DB-4014-BCE9-E8E9E7EC0365}"/>
            </a:ext>
          </a:extLst>
        </xdr:cNvPr>
        <xdr:cNvSpPr/>
      </xdr:nvSpPr>
      <xdr:spPr>
        <a:xfrm>
          <a:off x="20383500" y="71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151330</xdr:rowOff>
    </xdr:from>
    <xdr:to>
      <xdr:col>111</xdr:col>
      <xdr:colOff>177800</xdr:colOff>
      <xdr:row>41</xdr:row>
      <xdr:rowOff>153016</xdr:rowOff>
    </xdr:to>
    <xdr:cxnSp macro="">
      <xdr:nvCxnSpPr>
        <xdr:cNvPr id="352" name="直線コネクタ 351">
          <a:extLst>
            <a:ext uri="{FF2B5EF4-FFF2-40B4-BE49-F238E27FC236}">
              <a16:creationId xmlns:a16="http://schemas.microsoft.com/office/drawing/2014/main" id="{CAA113FC-69EF-42C5-A666-2DAC171CD16C}"/>
            </a:ext>
          </a:extLst>
        </xdr:cNvPr>
        <xdr:cNvCxnSpPr/>
      </xdr:nvCxnSpPr>
      <xdr:spPr>
        <a:xfrm flipV="1">
          <a:off x="20434300" y="7180780"/>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21807</xdr:rowOff>
    </xdr:from>
    <xdr:ext cx="534377" cy="259045"/>
    <xdr:sp macro="" textlink="">
      <xdr:nvSpPr>
        <xdr:cNvPr id="353" name="n_1mainValue【一般廃棄物処理施設】&#10;一人当たり有形固定資産（償却資産）額">
          <a:extLst>
            <a:ext uri="{FF2B5EF4-FFF2-40B4-BE49-F238E27FC236}">
              <a16:creationId xmlns:a16="http://schemas.microsoft.com/office/drawing/2014/main" id="{A5CD6199-3B90-4305-A157-F8B8BD86F7C1}"/>
            </a:ext>
          </a:extLst>
        </xdr:cNvPr>
        <xdr:cNvSpPr txBox="1"/>
      </xdr:nvSpPr>
      <xdr:spPr>
        <a:xfrm>
          <a:off x="21043411" y="722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23493</xdr:rowOff>
    </xdr:from>
    <xdr:ext cx="534377" cy="259045"/>
    <xdr:sp macro="" textlink="">
      <xdr:nvSpPr>
        <xdr:cNvPr id="354" name="n_2mainValue【一般廃棄物処理施設】&#10;一人当たり有形固定資産（償却資産）額">
          <a:extLst>
            <a:ext uri="{FF2B5EF4-FFF2-40B4-BE49-F238E27FC236}">
              <a16:creationId xmlns:a16="http://schemas.microsoft.com/office/drawing/2014/main" id="{AC2ACE51-AF74-4772-814D-23EEE2F50538}"/>
            </a:ext>
          </a:extLst>
        </xdr:cNvPr>
        <xdr:cNvSpPr txBox="1"/>
      </xdr:nvSpPr>
      <xdr:spPr>
        <a:xfrm>
          <a:off x="20167111" y="72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5" name="正方形/長方形 354">
          <a:extLst>
            <a:ext uri="{FF2B5EF4-FFF2-40B4-BE49-F238E27FC236}">
              <a16:creationId xmlns:a16="http://schemas.microsoft.com/office/drawing/2014/main" id="{49486D13-0CDD-4239-8F4D-FDCE511EFA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6" name="正方形/長方形 355">
          <a:extLst>
            <a:ext uri="{FF2B5EF4-FFF2-40B4-BE49-F238E27FC236}">
              <a16:creationId xmlns:a16="http://schemas.microsoft.com/office/drawing/2014/main" id="{A6CC69BD-1740-4CCB-AD56-CB3D533E2B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7" name="正方形/長方形 356">
          <a:extLst>
            <a:ext uri="{FF2B5EF4-FFF2-40B4-BE49-F238E27FC236}">
              <a16:creationId xmlns:a16="http://schemas.microsoft.com/office/drawing/2014/main" id="{4BB1DDD5-832C-4CFC-8B83-C958161FFC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8" name="正方形/長方形 357">
          <a:extLst>
            <a:ext uri="{FF2B5EF4-FFF2-40B4-BE49-F238E27FC236}">
              <a16:creationId xmlns:a16="http://schemas.microsoft.com/office/drawing/2014/main" id="{A52AC35E-CB5F-42DB-9BCE-4FE89BABE3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9" name="正方形/長方形 358">
          <a:extLst>
            <a:ext uri="{FF2B5EF4-FFF2-40B4-BE49-F238E27FC236}">
              <a16:creationId xmlns:a16="http://schemas.microsoft.com/office/drawing/2014/main" id="{4F5CBE8D-30D6-4692-9B29-3FF3ED6CE3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0" name="正方形/長方形 359">
          <a:extLst>
            <a:ext uri="{FF2B5EF4-FFF2-40B4-BE49-F238E27FC236}">
              <a16:creationId xmlns:a16="http://schemas.microsoft.com/office/drawing/2014/main" id="{D8EE4180-5328-46D1-9E0F-1AEF72E464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1" name="正方形/長方形 360">
          <a:extLst>
            <a:ext uri="{FF2B5EF4-FFF2-40B4-BE49-F238E27FC236}">
              <a16:creationId xmlns:a16="http://schemas.microsoft.com/office/drawing/2014/main" id="{9053A520-A905-460C-BDA6-D6D6669C57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2" name="正方形/長方形 361">
          <a:extLst>
            <a:ext uri="{FF2B5EF4-FFF2-40B4-BE49-F238E27FC236}">
              <a16:creationId xmlns:a16="http://schemas.microsoft.com/office/drawing/2014/main" id="{61A0195F-6B95-415B-A7D2-14628B53E8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3" name="テキスト ボックス 362">
          <a:extLst>
            <a:ext uri="{FF2B5EF4-FFF2-40B4-BE49-F238E27FC236}">
              <a16:creationId xmlns:a16="http://schemas.microsoft.com/office/drawing/2014/main" id="{FDC953D4-7FC6-4300-AC68-9774887154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4" name="直線コネクタ 363">
          <a:extLst>
            <a:ext uri="{FF2B5EF4-FFF2-40B4-BE49-F238E27FC236}">
              <a16:creationId xmlns:a16="http://schemas.microsoft.com/office/drawing/2014/main" id="{0E096F5F-8A15-471A-ACBF-B4D6FC53F0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5" name="直線コネクタ 364">
          <a:extLst>
            <a:ext uri="{FF2B5EF4-FFF2-40B4-BE49-F238E27FC236}">
              <a16:creationId xmlns:a16="http://schemas.microsoft.com/office/drawing/2014/main" id="{86EAB885-F367-466F-A070-413474633AA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6" name="テキスト ボックス 365">
          <a:extLst>
            <a:ext uri="{FF2B5EF4-FFF2-40B4-BE49-F238E27FC236}">
              <a16:creationId xmlns:a16="http://schemas.microsoft.com/office/drawing/2014/main" id="{2431B8F2-1E08-40CF-AEE8-3ACAA20F866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7" name="直線コネクタ 366">
          <a:extLst>
            <a:ext uri="{FF2B5EF4-FFF2-40B4-BE49-F238E27FC236}">
              <a16:creationId xmlns:a16="http://schemas.microsoft.com/office/drawing/2014/main" id="{BDA81F1E-C894-4B46-BFCD-6C220023CE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8" name="テキスト ボックス 367">
          <a:extLst>
            <a:ext uri="{FF2B5EF4-FFF2-40B4-BE49-F238E27FC236}">
              <a16:creationId xmlns:a16="http://schemas.microsoft.com/office/drawing/2014/main" id="{3FB465C8-B62B-41C9-B37B-E853C1D39E9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9" name="直線コネクタ 368">
          <a:extLst>
            <a:ext uri="{FF2B5EF4-FFF2-40B4-BE49-F238E27FC236}">
              <a16:creationId xmlns:a16="http://schemas.microsoft.com/office/drawing/2014/main" id="{F041B1A5-8841-459F-A3D8-D0FE1CA7CD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0" name="テキスト ボックス 369">
          <a:extLst>
            <a:ext uri="{FF2B5EF4-FFF2-40B4-BE49-F238E27FC236}">
              <a16:creationId xmlns:a16="http://schemas.microsoft.com/office/drawing/2014/main" id="{AF07F52D-FB9F-4297-AD82-EB0E152D748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1" name="直線コネクタ 370">
          <a:extLst>
            <a:ext uri="{FF2B5EF4-FFF2-40B4-BE49-F238E27FC236}">
              <a16:creationId xmlns:a16="http://schemas.microsoft.com/office/drawing/2014/main" id="{98B40868-34E8-4EBC-9332-102C74DA49D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2" name="テキスト ボックス 371">
          <a:extLst>
            <a:ext uri="{FF2B5EF4-FFF2-40B4-BE49-F238E27FC236}">
              <a16:creationId xmlns:a16="http://schemas.microsoft.com/office/drawing/2014/main" id="{B45F091C-A991-4B65-98E1-C58D3713419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3" name="直線コネクタ 372">
          <a:extLst>
            <a:ext uri="{FF2B5EF4-FFF2-40B4-BE49-F238E27FC236}">
              <a16:creationId xmlns:a16="http://schemas.microsoft.com/office/drawing/2014/main" id="{DFE5420B-B67B-4DB8-A39C-4266B107131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4" name="テキスト ボックス 373">
          <a:extLst>
            <a:ext uri="{FF2B5EF4-FFF2-40B4-BE49-F238E27FC236}">
              <a16:creationId xmlns:a16="http://schemas.microsoft.com/office/drawing/2014/main" id="{8D41AA7C-7F61-4E14-A811-5970247B586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5" name="直線コネクタ 374">
          <a:extLst>
            <a:ext uri="{FF2B5EF4-FFF2-40B4-BE49-F238E27FC236}">
              <a16:creationId xmlns:a16="http://schemas.microsoft.com/office/drawing/2014/main" id="{47D71012-9204-413A-AE1C-5634AB6E8D1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6" name="テキスト ボックス 375">
          <a:extLst>
            <a:ext uri="{FF2B5EF4-FFF2-40B4-BE49-F238E27FC236}">
              <a16:creationId xmlns:a16="http://schemas.microsoft.com/office/drawing/2014/main" id="{D1E89AD6-E344-4FC2-B8F7-27408B3666F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a:extLst>
            <a:ext uri="{FF2B5EF4-FFF2-40B4-BE49-F238E27FC236}">
              <a16:creationId xmlns:a16="http://schemas.microsoft.com/office/drawing/2014/main" id="{797C65FA-06B7-489D-886E-5E787B834F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a:extLst>
            <a:ext uri="{FF2B5EF4-FFF2-40B4-BE49-F238E27FC236}">
              <a16:creationId xmlns:a16="http://schemas.microsoft.com/office/drawing/2014/main" id="{1DC98CD2-9061-49C9-81A4-AAD5AC3C6F7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a:extLst>
            <a:ext uri="{FF2B5EF4-FFF2-40B4-BE49-F238E27FC236}">
              <a16:creationId xmlns:a16="http://schemas.microsoft.com/office/drawing/2014/main" id="{C72FB2EC-EA67-4242-91A8-B8DCA0F6B7B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80" name="直線コネクタ 379">
          <a:extLst>
            <a:ext uri="{FF2B5EF4-FFF2-40B4-BE49-F238E27FC236}">
              <a16:creationId xmlns:a16="http://schemas.microsoft.com/office/drawing/2014/main" id="{2A42CEAE-A3C0-458A-91FE-D7DEEFF10B3F}"/>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81" name="【保健センター・保健所】&#10;有形固定資産減価償却率最小値テキスト">
          <a:extLst>
            <a:ext uri="{FF2B5EF4-FFF2-40B4-BE49-F238E27FC236}">
              <a16:creationId xmlns:a16="http://schemas.microsoft.com/office/drawing/2014/main" id="{DA815030-3574-4466-8AB8-02A5EA542A4D}"/>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82" name="直線コネクタ 381">
          <a:extLst>
            <a:ext uri="{FF2B5EF4-FFF2-40B4-BE49-F238E27FC236}">
              <a16:creationId xmlns:a16="http://schemas.microsoft.com/office/drawing/2014/main" id="{1F61C803-186B-400A-8DB6-20A9A9504739}"/>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83" name="【保健センター・保健所】&#10;有形固定資産減価償却率最大値テキスト">
          <a:extLst>
            <a:ext uri="{FF2B5EF4-FFF2-40B4-BE49-F238E27FC236}">
              <a16:creationId xmlns:a16="http://schemas.microsoft.com/office/drawing/2014/main" id="{160281CD-8B24-4069-A302-A1E3ACA7BD03}"/>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84" name="直線コネクタ 383">
          <a:extLst>
            <a:ext uri="{FF2B5EF4-FFF2-40B4-BE49-F238E27FC236}">
              <a16:creationId xmlns:a16="http://schemas.microsoft.com/office/drawing/2014/main" id="{2166A15E-DF43-4D43-83DA-1756BC7BCD82}"/>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85" name="【保健センター・保健所】&#10;有形固定資産減価償却率平均値テキスト">
          <a:extLst>
            <a:ext uri="{FF2B5EF4-FFF2-40B4-BE49-F238E27FC236}">
              <a16:creationId xmlns:a16="http://schemas.microsoft.com/office/drawing/2014/main" id="{289E0E0D-3BAD-40A8-B0FE-9854297E4EDB}"/>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86" name="フローチャート: 判断 385">
          <a:extLst>
            <a:ext uri="{FF2B5EF4-FFF2-40B4-BE49-F238E27FC236}">
              <a16:creationId xmlns:a16="http://schemas.microsoft.com/office/drawing/2014/main" id="{EA8CFD84-1653-4138-AD60-BC25DAEE76B3}"/>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87" name="フローチャート: 判断 386">
          <a:extLst>
            <a:ext uri="{FF2B5EF4-FFF2-40B4-BE49-F238E27FC236}">
              <a16:creationId xmlns:a16="http://schemas.microsoft.com/office/drawing/2014/main" id="{3E646F1C-0260-41E9-B6DA-40AB57E7185A}"/>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88" name="n_1aveValue【保健センター・保健所】&#10;有形固定資産減価償却率">
          <a:extLst>
            <a:ext uri="{FF2B5EF4-FFF2-40B4-BE49-F238E27FC236}">
              <a16:creationId xmlns:a16="http://schemas.microsoft.com/office/drawing/2014/main" id="{E5BB3D5B-CCCB-442D-9429-0C104ECA9B2C}"/>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89" name="フローチャート: 判断 388">
          <a:extLst>
            <a:ext uri="{FF2B5EF4-FFF2-40B4-BE49-F238E27FC236}">
              <a16:creationId xmlns:a16="http://schemas.microsoft.com/office/drawing/2014/main" id="{BAF283C8-7ADF-4BC7-890A-9A78E2A6B012}"/>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0" name="n_2aveValue【保健センター・保健所】&#10;有形固定資産減価償却率">
          <a:extLst>
            <a:ext uri="{FF2B5EF4-FFF2-40B4-BE49-F238E27FC236}">
              <a16:creationId xmlns:a16="http://schemas.microsoft.com/office/drawing/2014/main" id="{BA91679E-92DB-4139-B925-56ACB43C188D}"/>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91" name="フローチャート: 判断 390">
          <a:extLst>
            <a:ext uri="{FF2B5EF4-FFF2-40B4-BE49-F238E27FC236}">
              <a16:creationId xmlns:a16="http://schemas.microsoft.com/office/drawing/2014/main" id="{2CCD8F99-0A72-44AA-A71F-C17012D7E568}"/>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92" name="n_3aveValue【保健センター・保健所】&#10;有形固定資産減価償却率">
          <a:extLst>
            <a:ext uri="{FF2B5EF4-FFF2-40B4-BE49-F238E27FC236}">
              <a16:creationId xmlns:a16="http://schemas.microsoft.com/office/drawing/2014/main" id="{7D6531E9-8EB8-42DA-8783-7AD05A168074}"/>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991B428B-A412-4F5E-BAED-89ADF0C510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9F12E10B-F2B6-4590-8279-AA35854F6F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94C67C6A-686C-4E9F-948B-A4C2E00EB7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223EC20A-7B3F-4F0A-A0CF-CBF3D1CC48B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8D6E844-42F4-456B-86F5-4E14FDAE5A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398" name="楕円 397">
          <a:extLst>
            <a:ext uri="{FF2B5EF4-FFF2-40B4-BE49-F238E27FC236}">
              <a16:creationId xmlns:a16="http://schemas.microsoft.com/office/drawing/2014/main" id="{D3E6F180-BA50-4AE8-9635-AA31BF894722}"/>
            </a:ext>
          </a:extLst>
        </xdr:cNvPr>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96157</xdr:rowOff>
    </xdr:from>
    <xdr:to>
      <xdr:col>76</xdr:col>
      <xdr:colOff>165100</xdr:colOff>
      <xdr:row>63</xdr:row>
      <xdr:rowOff>26307</xdr:rowOff>
    </xdr:to>
    <xdr:sp macro="" textlink="">
      <xdr:nvSpPr>
        <xdr:cNvPr id="399" name="楕円 398">
          <a:extLst>
            <a:ext uri="{FF2B5EF4-FFF2-40B4-BE49-F238E27FC236}">
              <a16:creationId xmlns:a16="http://schemas.microsoft.com/office/drawing/2014/main" id="{8448EEC6-6701-487A-A823-AC92D4851DB6}"/>
            </a:ext>
          </a:extLst>
        </xdr:cNvPr>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62</xdr:row>
      <xdr:rowOff>146957</xdr:rowOff>
    </xdr:to>
    <xdr:cxnSp macro="">
      <xdr:nvCxnSpPr>
        <xdr:cNvPr id="400" name="直線コネクタ 399">
          <a:extLst>
            <a:ext uri="{FF2B5EF4-FFF2-40B4-BE49-F238E27FC236}">
              <a16:creationId xmlns:a16="http://schemas.microsoft.com/office/drawing/2014/main" id="{B2B0404C-5D0C-4424-B625-C07748AD2DE7}"/>
            </a:ext>
          </a:extLst>
        </xdr:cNvPr>
        <xdr:cNvCxnSpPr/>
      </xdr:nvCxnSpPr>
      <xdr:spPr>
        <a:xfrm>
          <a:off x="14592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128815</xdr:rowOff>
    </xdr:from>
    <xdr:to>
      <xdr:col>72</xdr:col>
      <xdr:colOff>38100</xdr:colOff>
      <xdr:row>63</xdr:row>
      <xdr:rowOff>58965</xdr:rowOff>
    </xdr:to>
    <xdr:sp macro="" textlink="">
      <xdr:nvSpPr>
        <xdr:cNvPr id="401" name="楕円 400">
          <a:extLst>
            <a:ext uri="{FF2B5EF4-FFF2-40B4-BE49-F238E27FC236}">
              <a16:creationId xmlns:a16="http://schemas.microsoft.com/office/drawing/2014/main" id="{A66F7C56-3FD9-4E5D-AC06-51C1D642D260}"/>
            </a:ext>
          </a:extLst>
        </xdr:cNvPr>
        <xdr:cNvSpPr/>
      </xdr:nvSpPr>
      <xdr:spPr>
        <a:xfrm>
          <a:off x="1365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146957</xdr:rowOff>
    </xdr:from>
    <xdr:to>
      <xdr:col>76</xdr:col>
      <xdr:colOff>114300</xdr:colOff>
      <xdr:row>63</xdr:row>
      <xdr:rowOff>8165</xdr:rowOff>
    </xdr:to>
    <xdr:cxnSp macro="">
      <xdr:nvCxnSpPr>
        <xdr:cNvPr id="402" name="直線コネクタ 401">
          <a:extLst>
            <a:ext uri="{FF2B5EF4-FFF2-40B4-BE49-F238E27FC236}">
              <a16:creationId xmlns:a16="http://schemas.microsoft.com/office/drawing/2014/main" id="{65C33B88-1036-4A61-A4D0-E7ED555CB7ED}"/>
            </a:ext>
          </a:extLst>
        </xdr:cNvPr>
        <xdr:cNvCxnSpPr/>
      </xdr:nvCxnSpPr>
      <xdr:spPr>
        <a:xfrm flipV="1">
          <a:off x="13703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17434</xdr:rowOff>
    </xdr:from>
    <xdr:ext cx="405111" cy="259045"/>
    <xdr:sp macro="" textlink="">
      <xdr:nvSpPr>
        <xdr:cNvPr id="403" name="n_1mainValue【保健センター・保健所】&#10;有形固定資産減価償却率">
          <a:extLst>
            <a:ext uri="{FF2B5EF4-FFF2-40B4-BE49-F238E27FC236}">
              <a16:creationId xmlns:a16="http://schemas.microsoft.com/office/drawing/2014/main" id="{CEF4BB1B-5456-42D7-BBD5-87695F7A9C74}"/>
            </a:ext>
          </a:extLst>
        </xdr:cNvPr>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404" name="n_2mainValue【保健センター・保健所】&#10;有形固定資産減価償却率">
          <a:extLst>
            <a:ext uri="{FF2B5EF4-FFF2-40B4-BE49-F238E27FC236}">
              <a16:creationId xmlns:a16="http://schemas.microsoft.com/office/drawing/2014/main" id="{3B13B36F-64D9-4EAD-AA48-D67C635C7F7E}"/>
            </a:ext>
          </a:extLst>
        </xdr:cNvPr>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50092</xdr:rowOff>
    </xdr:from>
    <xdr:ext cx="405111" cy="259045"/>
    <xdr:sp macro="" textlink="">
      <xdr:nvSpPr>
        <xdr:cNvPr id="405" name="n_3mainValue【保健センター・保健所】&#10;有形固定資産減価償却率">
          <a:extLst>
            <a:ext uri="{FF2B5EF4-FFF2-40B4-BE49-F238E27FC236}">
              <a16:creationId xmlns:a16="http://schemas.microsoft.com/office/drawing/2014/main" id="{C46E6210-34A4-4340-9F64-E90D67504C0C}"/>
            </a:ext>
          </a:extLst>
        </xdr:cNvPr>
        <xdr:cNvSpPr txBox="1"/>
      </xdr:nvSpPr>
      <xdr:spPr>
        <a:xfrm>
          <a:off x="13500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a:extLst>
            <a:ext uri="{FF2B5EF4-FFF2-40B4-BE49-F238E27FC236}">
              <a16:creationId xmlns:a16="http://schemas.microsoft.com/office/drawing/2014/main" id="{3C3F1E7C-6220-490C-BCD6-653A4B69A8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a:extLst>
            <a:ext uri="{FF2B5EF4-FFF2-40B4-BE49-F238E27FC236}">
              <a16:creationId xmlns:a16="http://schemas.microsoft.com/office/drawing/2014/main" id="{21BDDE1D-B4B3-4F55-BB7B-322E993494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a:extLst>
            <a:ext uri="{FF2B5EF4-FFF2-40B4-BE49-F238E27FC236}">
              <a16:creationId xmlns:a16="http://schemas.microsoft.com/office/drawing/2014/main" id="{1C7C4BA5-2859-4131-A07C-D7E4F9BA69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a:extLst>
            <a:ext uri="{FF2B5EF4-FFF2-40B4-BE49-F238E27FC236}">
              <a16:creationId xmlns:a16="http://schemas.microsoft.com/office/drawing/2014/main" id="{40B20695-ED13-41DF-9C43-C81F6256A6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a:extLst>
            <a:ext uri="{FF2B5EF4-FFF2-40B4-BE49-F238E27FC236}">
              <a16:creationId xmlns:a16="http://schemas.microsoft.com/office/drawing/2014/main" id="{607FBC15-514B-431B-A8B2-80AF20F85E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a:extLst>
            <a:ext uri="{FF2B5EF4-FFF2-40B4-BE49-F238E27FC236}">
              <a16:creationId xmlns:a16="http://schemas.microsoft.com/office/drawing/2014/main" id="{3C7A5015-A52D-4367-9DC0-2CED6E93B4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a:extLst>
            <a:ext uri="{FF2B5EF4-FFF2-40B4-BE49-F238E27FC236}">
              <a16:creationId xmlns:a16="http://schemas.microsoft.com/office/drawing/2014/main" id="{BADC75C8-397C-4311-AF31-FC6250DED0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a:extLst>
            <a:ext uri="{FF2B5EF4-FFF2-40B4-BE49-F238E27FC236}">
              <a16:creationId xmlns:a16="http://schemas.microsoft.com/office/drawing/2014/main" id="{8E276273-7AB9-4B49-B336-E01D380E9C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a:extLst>
            <a:ext uri="{FF2B5EF4-FFF2-40B4-BE49-F238E27FC236}">
              <a16:creationId xmlns:a16="http://schemas.microsoft.com/office/drawing/2014/main" id="{25C49423-388A-4EC6-ACD2-60D68FE25C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a:extLst>
            <a:ext uri="{FF2B5EF4-FFF2-40B4-BE49-F238E27FC236}">
              <a16:creationId xmlns:a16="http://schemas.microsoft.com/office/drawing/2014/main" id="{F866B46C-119E-4FA3-BADE-8758532CA3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6" name="直線コネクタ 415">
          <a:extLst>
            <a:ext uri="{FF2B5EF4-FFF2-40B4-BE49-F238E27FC236}">
              <a16:creationId xmlns:a16="http://schemas.microsoft.com/office/drawing/2014/main" id="{0626886B-6063-439F-94F8-D0D0CF9F8A6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7" name="テキスト ボックス 416">
          <a:extLst>
            <a:ext uri="{FF2B5EF4-FFF2-40B4-BE49-F238E27FC236}">
              <a16:creationId xmlns:a16="http://schemas.microsoft.com/office/drawing/2014/main" id="{BD84FC4E-5724-4257-9E48-9C720B76993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8" name="直線コネクタ 417">
          <a:extLst>
            <a:ext uri="{FF2B5EF4-FFF2-40B4-BE49-F238E27FC236}">
              <a16:creationId xmlns:a16="http://schemas.microsoft.com/office/drawing/2014/main" id="{061AC316-3DE8-4069-8A57-3C1EB1943B6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9" name="テキスト ボックス 418">
          <a:extLst>
            <a:ext uri="{FF2B5EF4-FFF2-40B4-BE49-F238E27FC236}">
              <a16:creationId xmlns:a16="http://schemas.microsoft.com/office/drawing/2014/main" id="{A5F7DBE7-AB6D-44D1-B975-00DE825C9A0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0" name="直線コネクタ 419">
          <a:extLst>
            <a:ext uri="{FF2B5EF4-FFF2-40B4-BE49-F238E27FC236}">
              <a16:creationId xmlns:a16="http://schemas.microsoft.com/office/drawing/2014/main" id="{E2FE0A17-E3F2-49B0-9EA7-7708DEAA00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1" name="テキスト ボックス 420">
          <a:extLst>
            <a:ext uri="{FF2B5EF4-FFF2-40B4-BE49-F238E27FC236}">
              <a16:creationId xmlns:a16="http://schemas.microsoft.com/office/drawing/2014/main" id="{D39FF1D1-5219-47D2-B8E8-298D0560A6C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2" name="直線コネクタ 421">
          <a:extLst>
            <a:ext uri="{FF2B5EF4-FFF2-40B4-BE49-F238E27FC236}">
              <a16:creationId xmlns:a16="http://schemas.microsoft.com/office/drawing/2014/main" id="{83742F68-3B84-4C8B-98A1-B1D5DD92E25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3" name="テキスト ボックス 422">
          <a:extLst>
            <a:ext uri="{FF2B5EF4-FFF2-40B4-BE49-F238E27FC236}">
              <a16:creationId xmlns:a16="http://schemas.microsoft.com/office/drawing/2014/main" id="{6771AE83-2EF6-42B8-B0FB-69468BBF629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4" name="直線コネクタ 423">
          <a:extLst>
            <a:ext uri="{FF2B5EF4-FFF2-40B4-BE49-F238E27FC236}">
              <a16:creationId xmlns:a16="http://schemas.microsoft.com/office/drawing/2014/main" id="{82F70291-4C00-48CB-86A0-3EA273D391E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5" name="テキスト ボックス 424">
          <a:extLst>
            <a:ext uri="{FF2B5EF4-FFF2-40B4-BE49-F238E27FC236}">
              <a16:creationId xmlns:a16="http://schemas.microsoft.com/office/drawing/2014/main" id="{1919C949-5379-4161-8942-DA2BE0F4BE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6" name="直線コネクタ 425">
          <a:extLst>
            <a:ext uri="{FF2B5EF4-FFF2-40B4-BE49-F238E27FC236}">
              <a16:creationId xmlns:a16="http://schemas.microsoft.com/office/drawing/2014/main" id="{03B42D46-0E95-432C-BA9D-072ED6D223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663EC1FA-EEE4-4DAD-ADAD-E743AC26E2B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8" name="【保健センター・保健所】&#10;一人当たり面積グラフ枠">
          <a:extLst>
            <a:ext uri="{FF2B5EF4-FFF2-40B4-BE49-F238E27FC236}">
              <a16:creationId xmlns:a16="http://schemas.microsoft.com/office/drawing/2014/main" id="{D16D7A0E-EFD1-43FF-87C1-F036CA1640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29" name="直線コネクタ 428">
          <a:extLst>
            <a:ext uri="{FF2B5EF4-FFF2-40B4-BE49-F238E27FC236}">
              <a16:creationId xmlns:a16="http://schemas.microsoft.com/office/drawing/2014/main" id="{D63B4AAC-6F90-4BB1-8ED1-FB28B0B48138}"/>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30" name="【保健センター・保健所】&#10;一人当たり面積最小値テキスト">
          <a:extLst>
            <a:ext uri="{FF2B5EF4-FFF2-40B4-BE49-F238E27FC236}">
              <a16:creationId xmlns:a16="http://schemas.microsoft.com/office/drawing/2014/main" id="{C40CF3C6-ECF9-4E81-AA46-E2D575386276}"/>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31" name="直線コネクタ 430">
          <a:extLst>
            <a:ext uri="{FF2B5EF4-FFF2-40B4-BE49-F238E27FC236}">
              <a16:creationId xmlns:a16="http://schemas.microsoft.com/office/drawing/2014/main" id="{1F1EE895-F3CF-4D53-AC88-44681A9A4DFC}"/>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32" name="【保健センター・保健所】&#10;一人当たり面積最大値テキスト">
          <a:extLst>
            <a:ext uri="{FF2B5EF4-FFF2-40B4-BE49-F238E27FC236}">
              <a16:creationId xmlns:a16="http://schemas.microsoft.com/office/drawing/2014/main" id="{6CEFB4B6-B790-400A-83CD-AA6E6023325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33" name="直線コネクタ 432">
          <a:extLst>
            <a:ext uri="{FF2B5EF4-FFF2-40B4-BE49-F238E27FC236}">
              <a16:creationId xmlns:a16="http://schemas.microsoft.com/office/drawing/2014/main" id="{BA0D7B9A-3C90-4A90-9674-5ECE0C49AF5F}"/>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34" name="【保健センター・保健所】&#10;一人当たり面積平均値テキスト">
          <a:extLst>
            <a:ext uri="{FF2B5EF4-FFF2-40B4-BE49-F238E27FC236}">
              <a16:creationId xmlns:a16="http://schemas.microsoft.com/office/drawing/2014/main" id="{F0E1FB35-3656-40AF-8A24-02912278DCA4}"/>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35" name="フローチャート: 判断 434">
          <a:extLst>
            <a:ext uri="{FF2B5EF4-FFF2-40B4-BE49-F238E27FC236}">
              <a16:creationId xmlns:a16="http://schemas.microsoft.com/office/drawing/2014/main" id="{1C3565E7-2842-4AEF-837A-7ED2639A884A}"/>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36" name="フローチャート: 判断 435">
          <a:extLst>
            <a:ext uri="{FF2B5EF4-FFF2-40B4-BE49-F238E27FC236}">
              <a16:creationId xmlns:a16="http://schemas.microsoft.com/office/drawing/2014/main" id="{9EE65C1A-E1D5-4048-A5C3-596CCCF7DB8E}"/>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37" name="n_1aveValue【保健センター・保健所】&#10;一人当たり面積">
          <a:extLst>
            <a:ext uri="{FF2B5EF4-FFF2-40B4-BE49-F238E27FC236}">
              <a16:creationId xmlns:a16="http://schemas.microsoft.com/office/drawing/2014/main" id="{AFE7AFB5-E9EC-42B9-8B28-C9CB2EE0294D}"/>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38" name="フローチャート: 判断 437">
          <a:extLst>
            <a:ext uri="{FF2B5EF4-FFF2-40B4-BE49-F238E27FC236}">
              <a16:creationId xmlns:a16="http://schemas.microsoft.com/office/drawing/2014/main" id="{EC772A75-C3E2-4FA6-8E49-F06320DB0AA1}"/>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39" name="n_2aveValue【保健センター・保健所】&#10;一人当たり面積">
          <a:extLst>
            <a:ext uri="{FF2B5EF4-FFF2-40B4-BE49-F238E27FC236}">
              <a16:creationId xmlns:a16="http://schemas.microsoft.com/office/drawing/2014/main" id="{C36E9767-EE1F-4021-8446-CBC13D232CC5}"/>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40" name="フローチャート: 判断 439">
          <a:extLst>
            <a:ext uri="{FF2B5EF4-FFF2-40B4-BE49-F238E27FC236}">
              <a16:creationId xmlns:a16="http://schemas.microsoft.com/office/drawing/2014/main" id="{7DCD5209-6FDA-40CF-B0CC-623420569614}"/>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441" name="n_3aveValue【保健センター・保健所】&#10;一人当たり面積">
          <a:extLst>
            <a:ext uri="{FF2B5EF4-FFF2-40B4-BE49-F238E27FC236}">
              <a16:creationId xmlns:a16="http://schemas.microsoft.com/office/drawing/2014/main" id="{69F74763-19AD-40D3-8CA0-8768065AC17E}"/>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5B69E148-EA6D-47BB-A29B-DB543BEBAB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88D9994C-1036-4D48-99D4-38FFA84DA8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727610B5-B8CE-4610-B311-6ABCD90E60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15B942D-93C5-4D0F-91E3-EB4D8B034D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950A6BB-079E-4570-9CAC-C15362BC11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87884</xdr:rowOff>
    </xdr:from>
    <xdr:to>
      <xdr:col>112</xdr:col>
      <xdr:colOff>38100</xdr:colOff>
      <xdr:row>63</xdr:row>
      <xdr:rowOff>18034</xdr:rowOff>
    </xdr:to>
    <xdr:sp macro="" textlink="">
      <xdr:nvSpPr>
        <xdr:cNvPr id="447" name="楕円 446">
          <a:extLst>
            <a:ext uri="{FF2B5EF4-FFF2-40B4-BE49-F238E27FC236}">
              <a16:creationId xmlns:a16="http://schemas.microsoft.com/office/drawing/2014/main" id="{4637FF6A-5E32-4401-995C-BFD02033F09D}"/>
            </a:ext>
          </a:extLst>
        </xdr:cNvPr>
        <xdr:cNvSpPr/>
      </xdr:nvSpPr>
      <xdr:spPr>
        <a:xfrm>
          <a:off x="21272500" y="107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96266</xdr:rowOff>
    </xdr:from>
    <xdr:to>
      <xdr:col>107</xdr:col>
      <xdr:colOff>101600</xdr:colOff>
      <xdr:row>63</xdr:row>
      <xdr:rowOff>26416</xdr:rowOff>
    </xdr:to>
    <xdr:sp macro="" textlink="">
      <xdr:nvSpPr>
        <xdr:cNvPr id="448" name="楕円 447">
          <a:extLst>
            <a:ext uri="{FF2B5EF4-FFF2-40B4-BE49-F238E27FC236}">
              <a16:creationId xmlns:a16="http://schemas.microsoft.com/office/drawing/2014/main" id="{9CD88CA1-FBAB-4E4B-ABDB-1F780327B364}"/>
            </a:ext>
          </a:extLst>
        </xdr:cNvPr>
        <xdr:cNvSpPr/>
      </xdr:nvSpPr>
      <xdr:spPr>
        <a:xfrm>
          <a:off x="20383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138684</xdr:rowOff>
    </xdr:from>
    <xdr:to>
      <xdr:col>111</xdr:col>
      <xdr:colOff>177800</xdr:colOff>
      <xdr:row>62</xdr:row>
      <xdr:rowOff>147066</xdr:rowOff>
    </xdr:to>
    <xdr:cxnSp macro="">
      <xdr:nvCxnSpPr>
        <xdr:cNvPr id="449" name="直線コネクタ 448">
          <a:extLst>
            <a:ext uri="{FF2B5EF4-FFF2-40B4-BE49-F238E27FC236}">
              <a16:creationId xmlns:a16="http://schemas.microsoft.com/office/drawing/2014/main" id="{B899C82D-4C04-42FD-9B42-ABD8D11B88E5}"/>
            </a:ext>
          </a:extLst>
        </xdr:cNvPr>
        <xdr:cNvCxnSpPr/>
      </xdr:nvCxnSpPr>
      <xdr:spPr>
        <a:xfrm flipV="1">
          <a:off x="20434300" y="1076858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164846</xdr:rowOff>
    </xdr:from>
    <xdr:to>
      <xdr:col>102</xdr:col>
      <xdr:colOff>165100</xdr:colOff>
      <xdr:row>61</xdr:row>
      <xdr:rowOff>94996</xdr:rowOff>
    </xdr:to>
    <xdr:sp macro="" textlink="">
      <xdr:nvSpPr>
        <xdr:cNvPr id="450" name="楕円 449">
          <a:extLst>
            <a:ext uri="{FF2B5EF4-FFF2-40B4-BE49-F238E27FC236}">
              <a16:creationId xmlns:a16="http://schemas.microsoft.com/office/drawing/2014/main" id="{7D7220D7-1019-4A07-A905-042F5431A9B3}"/>
            </a:ext>
          </a:extLst>
        </xdr:cNvPr>
        <xdr:cNvSpPr/>
      </xdr:nvSpPr>
      <xdr:spPr>
        <a:xfrm>
          <a:off x="19494500" y="10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44196</xdr:rowOff>
    </xdr:from>
    <xdr:to>
      <xdr:col>107</xdr:col>
      <xdr:colOff>50800</xdr:colOff>
      <xdr:row>62</xdr:row>
      <xdr:rowOff>147066</xdr:rowOff>
    </xdr:to>
    <xdr:cxnSp macro="">
      <xdr:nvCxnSpPr>
        <xdr:cNvPr id="451" name="直線コネクタ 450">
          <a:extLst>
            <a:ext uri="{FF2B5EF4-FFF2-40B4-BE49-F238E27FC236}">
              <a16:creationId xmlns:a16="http://schemas.microsoft.com/office/drawing/2014/main" id="{ABD1FCE2-9F6F-48AC-BA82-D3F7019F3ADE}"/>
            </a:ext>
          </a:extLst>
        </xdr:cNvPr>
        <xdr:cNvCxnSpPr/>
      </xdr:nvCxnSpPr>
      <xdr:spPr>
        <a:xfrm>
          <a:off x="19545300" y="1050264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9161</xdr:rowOff>
    </xdr:from>
    <xdr:ext cx="469744" cy="259045"/>
    <xdr:sp macro="" textlink="">
      <xdr:nvSpPr>
        <xdr:cNvPr id="452" name="n_1mainValue【保健センター・保健所】&#10;一人当たり面積">
          <a:extLst>
            <a:ext uri="{FF2B5EF4-FFF2-40B4-BE49-F238E27FC236}">
              <a16:creationId xmlns:a16="http://schemas.microsoft.com/office/drawing/2014/main" id="{E2ED6D5D-DDEB-4EC3-85E1-177C78E44A5F}"/>
            </a:ext>
          </a:extLst>
        </xdr:cNvPr>
        <xdr:cNvSpPr txBox="1"/>
      </xdr:nvSpPr>
      <xdr:spPr>
        <a:xfrm>
          <a:off x="21075727" y="108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17543</xdr:rowOff>
    </xdr:from>
    <xdr:ext cx="469744" cy="259045"/>
    <xdr:sp macro="" textlink="">
      <xdr:nvSpPr>
        <xdr:cNvPr id="453" name="n_2mainValue【保健センター・保健所】&#10;一人当たり面積">
          <a:extLst>
            <a:ext uri="{FF2B5EF4-FFF2-40B4-BE49-F238E27FC236}">
              <a16:creationId xmlns:a16="http://schemas.microsoft.com/office/drawing/2014/main" id="{44612628-F778-466D-9B79-BA0E3099D472}"/>
            </a:ext>
          </a:extLst>
        </xdr:cNvPr>
        <xdr:cNvSpPr txBox="1"/>
      </xdr:nvSpPr>
      <xdr:spPr>
        <a:xfrm>
          <a:off x="201994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111523</xdr:rowOff>
    </xdr:from>
    <xdr:ext cx="469744" cy="259045"/>
    <xdr:sp macro="" textlink="">
      <xdr:nvSpPr>
        <xdr:cNvPr id="454" name="n_3mainValue【保健センター・保健所】&#10;一人当たり面積">
          <a:extLst>
            <a:ext uri="{FF2B5EF4-FFF2-40B4-BE49-F238E27FC236}">
              <a16:creationId xmlns:a16="http://schemas.microsoft.com/office/drawing/2014/main" id="{D4A68E15-BC82-4912-BF6A-757B33078DDF}"/>
            </a:ext>
          </a:extLst>
        </xdr:cNvPr>
        <xdr:cNvSpPr txBox="1"/>
      </xdr:nvSpPr>
      <xdr:spPr>
        <a:xfrm>
          <a:off x="193104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5" name="正方形/長方形 454">
          <a:extLst>
            <a:ext uri="{FF2B5EF4-FFF2-40B4-BE49-F238E27FC236}">
              <a16:creationId xmlns:a16="http://schemas.microsoft.com/office/drawing/2014/main" id="{3B80949E-2AC1-4650-B671-3C2FC069C7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6" name="正方形/長方形 455">
          <a:extLst>
            <a:ext uri="{FF2B5EF4-FFF2-40B4-BE49-F238E27FC236}">
              <a16:creationId xmlns:a16="http://schemas.microsoft.com/office/drawing/2014/main" id="{4D9EAF1D-F48B-49B5-A287-72A5BDDBC2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7" name="正方形/長方形 456">
          <a:extLst>
            <a:ext uri="{FF2B5EF4-FFF2-40B4-BE49-F238E27FC236}">
              <a16:creationId xmlns:a16="http://schemas.microsoft.com/office/drawing/2014/main" id="{97D0A6EE-9958-45FE-AB25-66A6E507B66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8" name="正方形/長方形 457">
          <a:extLst>
            <a:ext uri="{FF2B5EF4-FFF2-40B4-BE49-F238E27FC236}">
              <a16:creationId xmlns:a16="http://schemas.microsoft.com/office/drawing/2014/main" id="{76248E7D-EAC0-4171-90AB-F6FFE7148F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9" name="正方形/長方形 458">
          <a:extLst>
            <a:ext uri="{FF2B5EF4-FFF2-40B4-BE49-F238E27FC236}">
              <a16:creationId xmlns:a16="http://schemas.microsoft.com/office/drawing/2014/main" id="{B3375EC0-6486-448F-8234-FCAFA2FE37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0" name="正方形/長方形 459">
          <a:extLst>
            <a:ext uri="{FF2B5EF4-FFF2-40B4-BE49-F238E27FC236}">
              <a16:creationId xmlns:a16="http://schemas.microsoft.com/office/drawing/2014/main" id="{A0B8B2A7-CE17-489B-A2D8-D4BF20C33E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1" name="正方形/長方形 460">
          <a:extLst>
            <a:ext uri="{FF2B5EF4-FFF2-40B4-BE49-F238E27FC236}">
              <a16:creationId xmlns:a16="http://schemas.microsoft.com/office/drawing/2014/main" id="{70D18260-1E79-4E49-AC8C-FD2BAECCC9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2" name="正方形/長方形 461">
          <a:extLst>
            <a:ext uri="{FF2B5EF4-FFF2-40B4-BE49-F238E27FC236}">
              <a16:creationId xmlns:a16="http://schemas.microsoft.com/office/drawing/2014/main" id="{29527E69-495E-459A-BFEB-C973F839B51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3" name="テキスト ボックス 462">
          <a:extLst>
            <a:ext uri="{FF2B5EF4-FFF2-40B4-BE49-F238E27FC236}">
              <a16:creationId xmlns:a16="http://schemas.microsoft.com/office/drawing/2014/main" id="{EA79252F-903F-4C52-BCD3-16B6859749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4" name="直線コネクタ 463">
          <a:extLst>
            <a:ext uri="{FF2B5EF4-FFF2-40B4-BE49-F238E27FC236}">
              <a16:creationId xmlns:a16="http://schemas.microsoft.com/office/drawing/2014/main" id="{0400E06A-5D46-4BB3-82CA-9EFAF43FBB7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5" name="直線コネクタ 464">
          <a:extLst>
            <a:ext uri="{FF2B5EF4-FFF2-40B4-BE49-F238E27FC236}">
              <a16:creationId xmlns:a16="http://schemas.microsoft.com/office/drawing/2014/main" id="{272C6E3E-CA1B-4072-BA4E-EC5E9607A61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6" name="テキスト ボックス 465">
          <a:extLst>
            <a:ext uri="{FF2B5EF4-FFF2-40B4-BE49-F238E27FC236}">
              <a16:creationId xmlns:a16="http://schemas.microsoft.com/office/drawing/2014/main" id="{FA39F976-AAEE-42B9-9E14-E4B26B18673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7" name="直線コネクタ 466">
          <a:extLst>
            <a:ext uri="{FF2B5EF4-FFF2-40B4-BE49-F238E27FC236}">
              <a16:creationId xmlns:a16="http://schemas.microsoft.com/office/drawing/2014/main" id="{428A9E7F-250C-4D51-92E8-3F9C032EFE7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8" name="テキスト ボックス 467">
          <a:extLst>
            <a:ext uri="{FF2B5EF4-FFF2-40B4-BE49-F238E27FC236}">
              <a16:creationId xmlns:a16="http://schemas.microsoft.com/office/drawing/2014/main" id="{B970FC67-9456-48A9-87B3-58F0CB507A8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9" name="直線コネクタ 468">
          <a:extLst>
            <a:ext uri="{FF2B5EF4-FFF2-40B4-BE49-F238E27FC236}">
              <a16:creationId xmlns:a16="http://schemas.microsoft.com/office/drawing/2014/main" id="{5E4EFDB8-E9F9-4EF7-B885-D49B22EFDA5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0" name="テキスト ボックス 469">
          <a:extLst>
            <a:ext uri="{FF2B5EF4-FFF2-40B4-BE49-F238E27FC236}">
              <a16:creationId xmlns:a16="http://schemas.microsoft.com/office/drawing/2014/main" id="{AF423B21-C46B-4A7C-8586-60D49D3B3CF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1" name="直線コネクタ 470">
          <a:extLst>
            <a:ext uri="{FF2B5EF4-FFF2-40B4-BE49-F238E27FC236}">
              <a16:creationId xmlns:a16="http://schemas.microsoft.com/office/drawing/2014/main" id="{23BD75E7-18BB-49E3-BF4A-94DC435AB47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2" name="テキスト ボックス 471">
          <a:extLst>
            <a:ext uri="{FF2B5EF4-FFF2-40B4-BE49-F238E27FC236}">
              <a16:creationId xmlns:a16="http://schemas.microsoft.com/office/drawing/2014/main" id="{5A97E82A-F5F3-4519-8A8E-2E244AE33F2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3" name="直線コネクタ 472">
          <a:extLst>
            <a:ext uri="{FF2B5EF4-FFF2-40B4-BE49-F238E27FC236}">
              <a16:creationId xmlns:a16="http://schemas.microsoft.com/office/drawing/2014/main" id="{9F23D8CC-1B47-4449-A5E3-5E4093445EA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4" name="テキスト ボックス 473">
          <a:extLst>
            <a:ext uri="{FF2B5EF4-FFF2-40B4-BE49-F238E27FC236}">
              <a16:creationId xmlns:a16="http://schemas.microsoft.com/office/drawing/2014/main" id="{5E4D10E0-D33A-48BD-8419-C451567F130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5" name="直線コネクタ 474">
          <a:extLst>
            <a:ext uri="{FF2B5EF4-FFF2-40B4-BE49-F238E27FC236}">
              <a16:creationId xmlns:a16="http://schemas.microsoft.com/office/drawing/2014/main" id="{E3CFBD7C-1EE4-4B34-920C-8B288A9E0BB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6" name="テキスト ボックス 475">
          <a:extLst>
            <a:ext uri="{FF2B5EF4-FFF2-40B4-BE49-F238E27FC236}">
              <a16:creationId xmlns:a16="http://schemas.microsoft.com/office/drawing/2014/main" id="{5CF4A34A-0D6E-4B33-8BD4-5F4E3028821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a:extLst>
            <a:ext uri="{FF2B5EF4-FFF2-40B4-BE49-F238E27FC236}">
              <a16:creationId xmlns:a16="http://schemas.microsoft.com/office/drawing/2014/main" id="{0F4302B8-5D89-4B32-B662-8D21A56B9D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8" name="テキスト ボックス 477">
          <a:extLst>
            <a:ext uri="{FF2B5EF4-FFF2-40B4-BE49-F238E27FC236}">
              <a16:creationId xmlns:a16="http://schemas.microsoft.com/office/drawing/2014/main" id="{B17CEB39-B1B6-45F9-9572-B907D126C77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9" name="【消防施設】&#10;有形固定資産減価償却率グラフ枠">
          <a:extLst>
            <a:ext uri="{FF2B5EF4-FFF2-40B4-BE49-F238E27FC236}">
              <a16:creationId xmlns:a16="http://schemas.microsoft.com/office/drawing/2014/main" id="{E359F3A8-FE46-4A5B-AF40-E6E455F431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0" name="直線コネクタ 479">
          <a:extLst>
            <a:ext uri="{FF2B5EF4-FFF2-40B4-BE49-F238E27FC236}">
              <a16:creationId xmlns:a16="http://schemas.microsoft.com/office/drawing/2014/main" id="{E85C4BE6-AA3C-46DB-8D9B-7A0F586671D6}"/>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81" name="【消防施設】&#10;有形固定資産減価償却率最小値テキスト">
          <a:extLst>
            <a:ext uri="{FF2B5EF4-FFF2-40B4-BE49-F238E27FC236}">
              <a16:creationId xmlns:a16="http://schemas.microsoft.com/office/drawing/2014/main" id="{790ACF55-418E-4493-A6AA-D116F72C03F1}"/>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82" name="直線コネクタ 481">
          <a:extLst>
            <a:ext uri="{FF2B5EF4-FFF2-40B4-BE49-F238E27FC236}">
              <a16:creationId xmlns:a16="http://schemas.microsoft.com/office/drawing/2014/main" id="{466A9861-5EF7-4AF7-8866-D1AF6AF9FD1F}"/>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3" name="【消防施設】&#10;有形固定資産減価償却率最大値テキスト">
          <a:extLst>
            <a:ext uri="{FF2B5EF4-FFF2-40B4-BE49-F238E27FC236}">
              <a16:creationId xmlns:a16="http://schemas.microsoft.com/office/drawing/2014/main" id="{8B8213C0-0F5A-4F9F-B2ED-679DAC95205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4" name="直線コネクタ 483">
          <a:extLst>
            <a:ext uri="{FF2B5EF4-FFF2-40B4-BE49-F238E27FC236}">
              <a16:creationId xmlns:a16="http://schemas.microsoft.com/office/drawing/2014/main" id="{340ED839-C46C-47C7-88A2-3B169737D10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85" name="【消防施設】&#10;有形固定資産減価償却率平均値テキスト">
          <a:extLst>
            <a:ext uri="{FF2B5EF4-FFF2-40B4-BE49-F238E27FC236}">
              <a16:creationId xmlns:a16="http://schemas.microsoft.com/office/drawing/2014/main" id="{96409620-0FB7-40F8-928F-22A773499DAB}"/>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86" name="フローチャート: 判断 485">
          <a:extLst>
            <a:ext uri="{FF2B5EF4-FFF2-40B4-BE49-F238E27FC236}">
              <a16:creationId xmlns:a16="http://schemas.microsoft.com/office/drawing/2014/main" id="{6E56C658-D9F2-431F-9B47-C5629CF7E6F8}"/>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87" name="フローチャート: 判断 486">
          <a:extLst>
            <a:ext uri="{FF2B5EF4-FFF2-40B4-BE49-F238E27FC236}">
              <a16:creationId xmlns:a16="http://schemas.microsoft.com/office/drawing/2014/main" id="{CEB378A9-DF45-4E50-B75F-36C3F00B013A}"/>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88" name="n_1aveValue【消防施設】&#10;有形固定資産減価償却率">
          <a:extLst>
            <a:ext uri="{FF2B5EF4-FFF2-40B4-BE49-F238E27FC236}">
              <a16:creationId xmlns:a16="http://schemas.microsoft.com/office/drawing/2014/main" id="{B42C3AAE-1F01-42A6-B88D-EE368972BC58}"/>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89" name="フローチャート: 判断 488">
          <a:extLst>
            <a:ext uri="{FF2B5EF4-FFF2-40B4-BE49-F238E27FC236}">
              <a16:creationId xmlns:a16="http://schemas.microsoft.com/office/drawing/2014/main" id="{72349B70-6262-4038-A001-9FA95BCDFB5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90" name="n_2aveValue【消防施設】&#10;有形固定資産減価償却率">
          <a:extLst>
            <a:ext uri="{FF2B5EF4-FFF2-40B4-BE49-F238E27FC236}">
              <a16:creationId xmlns:a16="http://schemas.microsoft.com/office/drawing/2014/main" id="{DEEDA02B-049E-4A55-90A2-FD13C6065416}"/>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91" name="フローチャート: 判断 490">
          <a:extLst>
            <a:ext uri="{FF2B5EF4-FFF2-40B4-BE49-F238E27FC236}">
              <a16:creationId xmlns:a16="http://schemas.microsoft.com/office/drawing/2014/main" id="{05012B02-EEC6-46E2-8035-37C9161572A6}"/>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92" name="n_3aveValue【消防施設】&#10;有形固定資産減価償却率">
          <a:extLst>
            <a:ext uri="{FF2B5EF4-FFF2-40B4-BE49-F238E27FC236}">
              <a16:creationId xmlns:a16="http://schemas.microsoft.com/office/drawing/2014/main" id="{10D10CE3-1FC9-49B2-ABED-F8DB86D647FF}"/>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81561E08-93AB-4715-983A-A930704705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14761192-C16D-4465-9C97-B75B8C37C8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45279A64-0076-4091-9228-6FC0DE1EC9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F45B5222-5A7F-43B6-8D96-DB3FA20871F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B0CBD363-2957-4713-8F2A-9610796AED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498" name="楕円 497">
          <a:extLst>
            <a:ext uri="{FF2B5EF4-FFF2-40B4-BE49-F238E27FC236}">
              <a16:creationId xmlns:a16="http://schemas.microsoft.com/office/drawing/2014/main" id="{8C26D039-2F02-471E-88AF-A1DCC5139E6A}"/>
            </a:ext>
          </a:extLst>
        </xdr:cNvPr>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108131</xdr:rowOff>
    </xdr:from>
    <xdr:to>
      <xdr:col>76</xdr:col>
      <xdr:colOff>165100</xdr:colOff>
      <xdr:row>81</xdr:row>
      <xdr:rowOff>38281</xdr:rowOff>
    </xdr:to>
    <xdr:sp macro="" textlink="">
      <xdr:nvSpPr>
        <xdr:cNvPr id="499" name="楕円 498">
          <a:extLst>
            <a:ext uri="{FF2B5EF4-FFF2-40B4-BE49-F238E27FC236}">
              <a16:creationId xmlns:a16="http://schemas.microsoft.com/office/drawing/2014/main" id="{6A5550EA-E098-401E-A501-72ECF6719D2A}"/>
            </a:ext>
          </a:extLst>
        </xdr:cNvPr>
        <xdr:cNvSpPr/>
      </xdr:nvSpPr>
      <xdr:spPr>
        <a:xfrm>
          <a:off x="14541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158931</xdr:rowOff>
    </xdr:from>
    <xdr:to>
      <xdr:col>81</xdr:col>
      <xdr:colOff>50800</xdr:colOff>
      <xdr:row>80</xdr:row>
      <xdr:rowOff>158931</xdr:rowOff>
    </xdr:to>
    <xdr:cxnSp macro="">
      <xdr:nvCxnSpPr>
        <xdr:cNvPr id="500" name="直線コネクタ 499">
          <a:extLst>
            <a:ext uri="{FF2B5EF4-FFF2-40B4-BE49-F238E27FC236}">
              <a16:creationId xmlns:a16="http://schemas.microsoft.com/office/drawing/2014/main" id="{0836707D-10F5-432E-90CD-44BF168B2C44}"/>
            </a:ext>
          </a:extLst>
        </xdr:cNvPr>
        <xdr:cNvCxnSpPr/>
      </xdr:nvCxnSpPr>
      <xdr:spPr>
        <a:xfrm>
          <a:off x="14592300" y="138749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54808</xdr:rowOff>
    </xdr:from>
    <xdr:ext cx="405111" cy="259045"/>
    <xdr:sp macro="" textlink="">
      <xdr:nvSpPr>
        <xdr:cNvPr id="501" name="n_1mainValue【消防施設】&#10;有形固定資産減価償却率">
          <a:extLst>
            <a:ext uri="{FF2B5EF4-FFF2-40B4-BE49-F238E27FC236}">
              <a16:creationId xmlns:a16="http://schemas.microsoft.com/office/drawing/2014/main" id="{B570AA03-4D8C-4286-BF27-517A4A63E7DF}"/>
            </a:ext>
          </a:extLst>
        </xdr:cNvPr>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54808</xdr:rowOff>
    </xdr:from>
    <xdr:ext cx="405111" cy="259045"/>
    <xdr:sp macro="" textlink="">
      <xdr:nvSpPr>
        <xdr:cNvPr id="502" name="n_2mainValue【消防施設】&#10;有形固定資産減価償却率">
          <a:extLst>
            <a:ext uri="{FF2B5EF4-FFF2-40B4-BE49-F238E27FC236}">
              <a16:creationId xmlns:a16="http://schemas.microsoft.com/office/drawing/2014/main" id="{15CC769C-8960-436D-8271-BDA457397136}"/>
            </a:ext>
          </a:extLst>
        </xdr:cNvPr>
        <xdr:cNvSpPr txBox="1"/>
      </xdr:nvSpPr>
      <xdr:spPr>
        <a:xfrm>
          <a:off x="14389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id="{A9EF338A-F9A1-44C6-80B4-EDCFFF2E88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id="{4D881AF9-9AD8-4EEF-8758-7512374808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id="{6988F9BE-92A1-46E5-860B-7CC88D31D9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id="{E7E4DA78-6CF8-4B60-8BD1-F9E6C6E82E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id="{4C84121C-0B66-4230-A4C9-6699051373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id="{CB497359-FF36-4728-B8A2-B29753B8A5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id="{1DBBBBFC-8982-43E3-B70C-E30DB279ED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id="{EEE852E1-BE75-4C4E-9CB1-3CEAEF7D6D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a:extLst>
            <a:ext uri="{FF2B5EF4-FFF2-40B4-BE49-F238E27FC236}">
              <a16:creationId xmlns:a16="http://schemas.microsoft.com/office/drawing/2014/main" id="{2FA7E97A-81CC-4260-AAA1-EF7E96B8EF6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a:extLst>
            <a:ext uri="{FF2B5EF4-FFF2-40B4-BE49-F238E27FC236}">
              <a16:creationId xmlns:a16="http://schemas.microsoft.com/office/drawing/2014/main" id="{E8F4E351-B517-4750-AD43-B2965FF2B2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3" name="直線コネクタ 512">
          <a:extLst>
            <a:ext uri="{FF2B5EF4-FFF2-40B4-BE49-F238E27FC236}">
              <a16:creationId xmlns:a16="http://schemas.microsoft.com/office/drawing/2014/main" id="{E16D4276-B9B5-4826-BDD1-0E17F931E74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4" name="テキスト ボックス 513">
          <a:extLst>
            <a:ext uri="{FF2B5EF4-FFF2-40B4-BE49-F238E27FC236}">
              <a16:creationId xmlns:a16="http://schemas.microsoft.com/office/drawing/2014/main" id="{59C12F8D-BB46-4E84-8089-B6BE243B7D8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5" name="直線コネクタ 514">
          <a:extLst>
            <a:ext uri="{FF2B5EF4-FFF2-40B4-BE49-F238E27FC236}">
              <a16:creationId xmlns:a16="http://schemas.microsoft.com/office/drawing/2014/main" id="{9F836AF8-DA5C-47FA-93FA-C1E82F057BE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6" name="テキスト ボックス 515">
          <a:extLst>
            <a:ext uri="{FF2B5EF4-FFF2-40B4-BE49-F238E27FC236}">
              <a16:creationId xmlns:a16="http://schemas.microsoft.com/office/drawing/2014/main" id="{AEB375DE-5219-41F5-B490-33DE503A6F2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7" name="直線コネクタ 516">
          <a:extLst>
            <a:ext uri="{FF2B5EF4-FFF2-40B4-BE49-F238E27FC236}">
              <a16:creationId xmlns:a16="http://schemas.microsoft.com/office/drawing/2014/main" id="{2C16AFAF-895D-47F5-AEDE-4015F01B4DE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8" name="テキスト ボックス 517">
          <a:extLst>
            <a:ext uri="{FF2B5EF4-FFF2-40B4-BE49-F238E27FC236}">
              <a16:creationId xmlns:a16="http://schemas.microsoft.com/office/drawing/2014/main" id="{06B92DDB-3D2B-47BA-B298-324011B8DB4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9" name="直線コネクタ 518">
          <a:extLst>
            <a:ext uri="{FF2B5EF4-FFF2-40B4-BE49-F238E27FC236}">
              <a16:creationId xmlns:a16="http://schemas.microsoft.com/office/drawing/2014/main" id="{536E9DEF-C2A6-49AD-9630-60D73A3DBDE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0" name="テキスト ボックス 519">
          <a:extLst>
            <a:ext uri="{FF2B5EF4-FFF2-40B4-BE49-F238E27FC236}">
              <a16:creationId xmlns:a16="http://schemas.microsoft.com/office/drawing/2014/main" id="{7DD90B97-90E7-47D5-9969-B8D7B3AFD17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1" name="直線コネクタ 520">
          <a:extLst>
            <a:ext uri="{FF2B5EF4-FFF2-40B4-BE49-F238E27FC236}">
              <a16:creationId xmlns:a16="http://schemas.microsoft.com/office/drawing/2014/main" id="{57A0C352-78A3-4469-A493-69F6F63C133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2" name="テキスト ボックス 521">
          <a:extLst>
            <a:ext uri="{FF2B5EF4-FFF2-40B4-BE49-F238E27FC236}">
              <a16:creationId xmlns:a16="http://schemas.microsoft.com/office/drawing/2014/main" id="{8C6B2EF3-4CAB-48D3-8897-09880D0536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a:extLst>
            <a:ext uri="{FF2B5EF4-FFF2-40B4-BE49-F238E27FC236}">
              <a16:creationId xmlns:a16="http://schemas.microsoft.com/office/drawing/2014/main" id="{5247334B-E185-451B-8535-BBDF6449E22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24" name="テキスト ボックス 523">
          <a:extLst>
            <a:ext uri="{FF2B5EF4-FFF2-40B4-BE49-F238E27FC236}">
              <a16:creationId xmlns:a16="http://schemas.microsoft.com/office/drawing/2014/main" id="{5A7DA5C5-B05A-4317-AA2F-892E199D0B3C}"/>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消防施設】&#10;一人当たり面積グラフ枠">
          <a:extLst>
            <a:ext uri="{FF2B5EF4-FFF2-40B4-BE49-F238E27FC236}">
              <a16:creationId xmlns:a16="http://schemas.microsoft.com/office/drawing/2014/main" id="{22FB4818-BF83-48C2-88A2-A9B3276198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26" name="直線コネクタ 525">
          <a:extLst>
            <a:ext uri="{FF2B5EF4-FFF2-40B4-BE49-F238E27FC236}">
              <a16:creationId xmlns:a16="http://schemas.microsoft.com/office/drawing/2014/main" id="{6DA4C84E-A1CF-450E-8028-CD07F9187823}"/>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27" name="【消防施設】&#10;一人当たり面積最小値テキスト">
          <a:extLst>
            <a:ext uri="{FF2B5EF4-FFF2-40B4-BE49-F238E27FC236}">
              <a16:creationId xmlns:a16="http://schemas.microsoft.com/office/drawing/2014/main" id="{ED86FECC-6CCF-491A-A55B-20E6AD06CECF}"/>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28" name="直線コネクタ 527">
          <a:extLst>
            <a:ext uri="{FF2B5EF4-FFF2-40B4-BE49-F238E27FC236}">
              <a16:creationId xmlns:a16="http://schemas.microsoft.com/office/drawing/2014/main" id="{7B19CF07-4600-4463-B693-0CB4B249365A}"/>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29" name="【消防施設】&#10;一人当たり面積最大値テキスト">
          <a:extLst>
            <a:ext uri="{FF2B5EF4-FFF2-40B4-BE49-F238E27FC236}">
              <a16:creationId xmlns:a16="http://schemas.microsoft.com/office/drawing/2014/main" id="{90DAF1E5-7C66-42F9-955C-5DCB8B73A2A4}"/>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30" name="直線コネクタ 529">
          <a:extLst>
            <a:ext uri="{FF2B5EF4-FFF2-40B4-BE49-F238E27FC236}">
              <a16:creationId xmlns:a16="http://schemas.microsoft.com/office/drawing/2014/main" id="{70BB38C2-AE2E-48E2-93F2-4498453A65AF}"/>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31" name="【消防施設】&#10;一人当たり面積平均値テキスト">
          <a:extLst>
            <a:ext uri="{FF2B5EF4-FFF2-40B4-BE49-F238E27FC236}">
              <a16:creationId xmlns:a16="http://schemas.microsoft.com/office/drawing/2014/main" id="{9D6CFC06-1110-4E3A-9380-336A5769B362}"/>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32" name="フローチャート: 判断 531">
          <a:extLst>
            <a:ext uri="{FF2B5EF4-FFF2-40B4-BE49-F238E27FC236}">
              <a16:creationId xmlns:a16="http://schemas.microsoft.com/office/drawing/2014/main" id="{B668D75B-E432-4642-8B96-08E763487324}"/>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33" name="フローチャート: 判断 532">
          <a:extLst>
            <a:ext uri="{FF2B5EF4-FFF2-40B4-BE49-F238E27FC236}">
              <a16:creationId xmlns:a16="http://schemas.microsoft.com/office/drawing/2014/main" id="{74F03C36-D8E3-453E-84BF-2EE402D052C6}"/>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534" name="n_1aveValue【消防施設】&#10;一人当たり面積">
          <a:extLst>
            <a:ext uri="{FF2B5EF4-FFF2-40B4-BE49-F238E27FC236}">
              <a16:creationId xmlns:a16="http://schemas.microsoft.com/office/drawing/2014/main" id="{3051DB5D-FD7D-4E8E-8CBC-D1C79D348EB1}"/>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35" name="フローチャート: 判断 534">
          <a:extLst>
            <a:ext uri="{FF2B5EF4-FFF2-40B4-BE49-F238E27FC236}">
              <a16:creationId xmlns:a16="http://schemas.microsoft.com/office/drawing/2014/main" id="{C18E294C-953E-423A-81C4-4A156123ADD6}"/>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36" name="n_2aveValue【消防施設】&#10;一人当たり面積">
          <a:extLst>
            <a:ext uri="{FF2B5EF4-FFF2-40B4-BE49-F238E27FC236}">
              <a16:creationId xmlns:a16="http://schemas.microsoft.com/office/drawing/2014/main" id="{5DAC9B35-E613-4F55-9145-8331BAD1F274}"/>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37" name="フローチャート: 判断 536">
          <a:extLst>
            <a:ext uri="{FF2B5EF4-FFF2-40B4-BE49-F238E27FC236}">
              <a16:creationId xmlns:a16="http://schemas.microsoft.com/office/drawing/2014/main" id="{E67A0ECD-C585-4716-9385-7645D727D2CC}"/>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38" name="n_3aveValue【消防施設】&#10;一人当たり面積">
          <a:extLst>
            <a:ext uri="{FF2B5EF4-FFF2-40B4-BE49-F238E27FC236}">
              <a16:creationId xmlns:a16="http://schemas.microsoft.com/office/drawing/2014/main" id="{CA92A943-5EEE-4928-A405-19CD26CF95E3}"/>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371003A5-CEA5-47A8-94DE-094C615552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691DA656-7041-4E32-B740-C0A4920C45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ECED725B-2897-469E-8168-40020204E4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98825C16-B1B9-4D1F-BA12-32D3A8B6B0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3C858FAB-1C62-4883-B412-48EAB068FC7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163322</xdr:rowOff>
    </xdr:from>
    <xdr:to>
      <xdr:col>112</xdr:col>
      <xdr:colOff>38100</xdr:colOff>
      <xdr:row>86</xdr:row>
      <xdr:rowOff>93472</xdr:rowOff>
    </xdr:to>
    <xdr:sp macro="" textlink="">
      <xdr:nvSpPr>
        <xdr:cNvPr id="544" name="楕円 543">
          <a:extLst>
            <a:ext uri="{FF2B5EF4-FFF2-40B4-BE49-F238E27FC236}">
              <a16:creationId xmlns:a16="http://schemas.microsoft.com/office/drawing/2014/main" id="{AE82F2C2-B078-4AA6-8645-23C2585F2F60}"/>
            </a:ext>
          </a:extLst>
        </xdr:cNvPr>
        <xdr:cNvSpPr/>
      </xdr:nvSpPr>
      <xdr:spPr>
        <a:xfrm>
          <a:off x="21272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165418</xdr:rowOff>
    </xdr:from>
    <xdr:to>
      <xdr:col>107</xdr:col>
      <xdr:colOff>101600</xdr:colOff>
      <xdr:row>86</xdr:row>
      <xdr:rowOff>95568</xdr:rowOff>
    </xdr:to>
    <xdr:sp macro="" textlink="">
      <xdr:nvSpPr>
        <xdr:cNvPr id="545" name="楕円 544">
          <a:extLst>
            <a:ext uri="{FF2B5EF4-FFF2-40B4-BE49-F238E27FC236}">
              <a16:creationId xmlns:a16="http://schemas.microsoft.com/office/drawing/2014/main" id="{B31F19B9-56F8-4AFE-9941-A2589DBB467C}"/>
            </a:ext>
          </a:extLst>
        </xdr:cNvPr>
        <xdr:cNvSpPr/>
      </xdr:nvSpPr>
      <xdr:spPr>
        <a:xfrm>
          <a:off x="20383500" y="147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42672</xdr:rowOff>
    </xdr:from>
    <xdr:to>
      <xdr:col>111</xdr:col>
      <xdr:colOff>177800</xdr:colOff>
      <xdr:row>86</xdr:row>
      <xdr:rowOff>44768</xdr:rowOff>
    </xdr:to>
    <xdr:cxnSp macro="">
      <xdr:nvCxnSpPr>
        <xdr:cNvPr id="546" name="直線コネクタ 545">
          <a:extLst>
            <a:ext uri="{FF2B5EF4-FFF2-40B4-BE49-F238E27FC236}">
              <a16:creationId xmlns:a16="http://schemas.microsoft.com/office/drawing/2014/main" id="{A93B4F47-DAED-43F0-8866-01D2B4283085}"/>
            </a:ext>
          </a:extLst>
        </xdr:cNvPr>
        <xdr:cNvCxnSpPr/>
      </xdr:nvCxnSpPr>
      <xdr:spPr>
        <a:xfrm flipV="1">
          <a:off x="20434300" y="1478737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109999</xdr:rowOff>
    </xdr:from>
    <xdr:ext cx="469744" cy="259045"/>
    <xdr:sp macro="" textlink="">
      <xdr:nvSpPr>
        <xdr:cNvPr id="547" name="n_1mainValue【消防施設】&#10;一人当たり面積">
          <a:extLst>
            <a:ext uri="{FF2B5EF4-FFF2-40B4-BE49-F238E27FC236}">
              <a16:creationId xmlns:a16="http://schemas.microsoft.com/office/drawing/2014/main" id="{1173B0CE-095D-423B-979A-3274B6BB231F}"/>
            </a:ext>
          </a:extLst>
        </xdr:cNvPr>
        <xdr:cNvSpPr txBox="1"/>
      </xdr:nvSpPr>
      <xdr:spPr>
        <a:xfrm>
          <a:off x="21075727" y="1451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86695</xdr:rowOff>
    </xdr:from>
    <xdr:ext cx="469744" cy="259045"/>
    <xdr:sp macro="" textlink="">
      <xdr:nvSpPr>
        <xdr:cNvPr id="548" name="n_2mainValue【消防施設】&#10;一人当たり面積">
          <a:extLst>
            <a:ext uri="{FF2B5EF4-FFF2-40B4-BE49-F238E27FC236}">
              <a16:creationId xmlns:a16="http://schemas.microsoft.com/office/drawing/2014/main" id="{9A53A4B9-BC24-41DE-A9E2-79FAFF59FE97}"/>
            </a:ext>
          </a:extLst>
        </xdr:cNvPr>
        <xdr:cNvSpPr txBox="1"/>
      </xdr:nvSpPr>
      <xdr:spPr>
        <a:xfrm>
          <a:off x="20199427" y="1483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62E704FF-697B-47BA-9F4F-6CD39BA4E2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F880E5B0-3304-49F8-83CA-E9A4EE1056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BABA9EC7-4CD0-488F-8EBA-2B9E6355C6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FD936A7C-FB4E-437E-A880-EF9AB3CCD4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BB4E5BDA-D02C-4AC7-8ADF-07796DB8F4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20787262-A87B-46CB-AC9A-2390EC3479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4CD2C225-2D4B-4F18-81B4-59FE556480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2B0A235B-4FB7-4BF2-92CF-8A7B1CE9CA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8E899B82-5C88-41EF-8B15-11402A3D05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B809638D-8284-4139-855B-9C0CD4A4E2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9" name="直線コネクタ 558">
          <a:extLst>
            <a:ext uri="{FF2B5EF4-FFF2-40B4-BE49-F238E27FC236}">
              <a16:creationId xmlns:a16="http://schemas.microsoft.com/office/drawing/2014/main" id="{D07FEF3C-35AD-41D4-B39B-74A02410FDF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0" name="テキスト ボックス 559">
          <a:extLst>
            <a:ext uri="{FF2B5EF4-FFF2-40B4-BE49-F238E27FC236}">
              <a16:creationId xmlns:a16="http://schemas.microsoft.com/office/drawing/2014/main" id="{099005CE-667B-4D7A-A2B7-048D46086BAF}"/>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1" name="直線コネクタ 560">
          <a:extLst>
            <a:ext uri="{FF2B5EF4-FFF2-40B4-BE49-F238E27FC236}">
              <a16:creationId xmlns:a16="http://schemas.microsoft.com/office/drawing/2014/main" id="{EEAEF2D5-CDC5-4A32-AA8F-01BE825D76F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2" name="テキスト ボックス 561">
          <a:extLst>
            <a:ext uri="{FF2B5EF4-FFF2-40B4-BE49-F238E27FC236}">
              <a16:creationId xmlns:a16="http://schemas.microsoft.com/office/drawing/2014/main" id="{88A632DB-0644-4CA7-A98C-2F837AD7D6F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3" name="直線コネクタ 562">
          <a:extLst>
            <a:ext uri="{FF2B5EF4-FFF2-40B4-BE49-F238E27FC236}">
              <a16:creationId xmlns:a16="http://schemas.microsoft.com/office/drawing/2014/main" id="{FDBD5029-3E97-4158-88FF-BB4CCEF12A4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4" name="テキスト ボックス 563">
          <a:extLst>
            <a:ext uri="{FF2B5EF4-FFF2-40B4-BE49-F238E27FC236}">
              <a16:creationId xmlns:a16="http://schemas.microsoft.com/office/drawing/2014/main" id="{DEFA4CBA-EFDE-4E42-B85A-E45501E07D1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5" name="直線コネクタ 564">
          <a:extLst>
            <a:ext uri="{FF2B5EF4-FFF2-40B4-BE49-F238E27FC236}">
              <a16:creationId xmlns:a16="http://schemas.microsoft.com/office/drawing/2014/main" id="{7520DEBF-040A-4D34-9916-6FBE2C2D2F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6" name="テキスト ボックス 565">
          <a:extLst>
            <a:ext uri="{FF2B5EF4-FFF2-40B4-BE49-F238E27FC236}">
              <a16:creationId xmlns:a16="http://schemas.microsoft.com/office/drawing/2014/main" id="{D47AF6DD-36CB-4D5B-9421-0E40CBE50AA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7" name="直線コネクタ 566">
          <a:extLst>
            <a:ext uri="{FF2B5EF4-FFF2-40B4-BE49-F238E27FC236}">
              <a16:creationId xmlns:a16="http://schemas.microsoft.com/office/drawing/2014/main" id="{24D72A26-62F7-4763-B93D-35E74BA5823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8" name="テキスト ボックス 567">
          <a:extLst>
            <a:ext uri="{FF2B5EF4-FFF2-40B4-BE49-F238E27FC236}">
              <a16:creationId xmlns:a16="http://schemas.microsoft.com/office/drawing/2014/main" id="{E961D605-DC61-4CF9-8B07-4DBF5804CFA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E524EAF3-3519-4F0E-ADA0-F11D7B6B96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759CC960-7A3E-4F70-99ED-1D84CE42DFB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a:extLst>
            <a:ext uri="{FF2B5EF4-FFF2-40B4-BE49-F238E27FC236}">
              <a16:creationId xmlns:a16="http://schemas.microsoft.com/office/drawing/2014/main" id="{F94D4CB7-DD82-40AB-A22E-F66C4C4E8C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2" name="直線コネクタ 571">
          <a:extLst>
            <a:ext uri="{FF2B5EF4-FFF2-40B4-BE49-F238E27FC236}">
              <a16:creationId xmlns:a16="http://schemas.microsoft.com/office/drawing/2014/main" id="{3BF47EFA-130B-4178-AD17-BC31595E734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3" name="【庁舎】&#10;有形固定資産減価償却率最小値テキスト">
          <a:extLst>
            <a:ext uri="{FF2B5EF4-FFF2-40B4-BE49-F238E27FC236}">
              <a16:creationId xmlns:a16="http://schemas.microsoft.com/office/drawing/2014/main" id="{E212B716-A7AE-4B10-9E52-939292CEF28E}"/>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4" name="直線コネクタ 573">
          <a:extLst>
            <a:ext uri="{FF2B5EF4-FFF2-40B4-BE49-F238E27FC236}">
              <a16:creationId xmlns:a16="http://schemas.microsoft.com/office/drawing/2014/main" id="{765E0C03-E76C-43DC-8A85-45083A1C5E8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5" name="【庁舎】&#10;有形固定資産減価償却率最大値テキスト">
          <a:extLst>
            <a:ext uri="{FF2B5EF4-FFF2-40B4-BE49-F238E27FC236}">
              <a16:creationId xmlns:a16="http://schemas.microsoft.com/office/drawing/2014/main" id="{79409031-181B-4AD4-8095-F5B5308BC255}"/>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76" name="直線コネクタ 575">
          <a:extLst>
            <a:ext uri="{FF2B5EF4-FFF2-40B4-BE49-F238E27FC236}">
              <a16:creationId xmlns:a16="http://schemas.microsoft.com/office/drawing/2014/main" id="{D9E57D0F-4F20-4F01-BA16-CE5EEF1B73D4}"/>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77" name="【庁舎】&#10;有形固定資産減価償却率平均値テキスト">
          <a:extLst>
            <a:ext uri="{FF2B5EF4-FFF2-40B4-BE49-F238E27FC236}">
              <a16:creationId xmlns:a16="http://schemas.microsoft.com/office/drawing/2014/main" id="{FB6B7283-EC40-4735-99AD-91030EF7FC72}"/>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78" name="フローチャート: 判断 577">
          <a:extLst>
            <a:ext uri="{FF2B5EF4-FFF2-40B4-BE49-F238E27FC236}">
              <a16:creationId xmlns:a16="http://schemas.microsoft.com/office/drawing/2014/main" id="{C7924258-5B81-4336-AEAC-4AD5755FB5EB}"/>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79" name="フローチャート: 判断 578">
          <a:extLst>
            <a:ext uri="{FF2B5EF4-FFF2-40B4-BE49-F238E27FC236}">
              <a16:creationId xmlns:a16="http://schemas.microsoft.com/office/drawing/2014/main" id="{36860993-8449-47D9-9E18-BC0B12682E1D}"/>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580" name="n_1aveValue【庁舎】&#10;有形固定資産減価償却率">
          <a:extLst>
            <a:ext uri="{FF2B5EF4-FFF2-40B4-BE49-F238E27FC236}">
              <a16:creationId xmlns:a16="http://schemas.microsoft.com/office/drawing/2014/main" id="{E731893D-5DDF-4D25-B393-86E9C4182AED}"/>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81" name="フローチャート: 判断 580">
          <a:extLst>
            <a:ext uri="{FF2B5EF4-FFF2-40B4-BE49-F238E27FC236}">
              <a16:creationId xmlns:a16="http://schemas.microsoft.com/office/drawing/2014/main" id="{81CB37F2-5549-4A7C-99CA-26E77A086884}"/>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582" name="n_2aveValue【庁舎】&#10;有形固定資産減価償却率">
          <a:extLst>
            <a:ext uri="{FF2B5EF4-FFF2-40B4-BE49-F238E27FC236}">
              <a16:creationId xmlns:a16="http://schemas.microsoft.com/office/drawing/2014/main" id="{BF6A27A4-EF0E-4E96-B771-2A3F72F4EA9E}"/>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83" name="フローチャート: 判断 582">
          <a:extLst>
            <a:ext uri="{FF2B5EF4-FFF2-40B4-BE49-F238E27FC236}">
              <a16:creationId xmlns:a16="http://schemas.microsoft.com/office/drawing/2014/main" id="{E4E2EFC6-30CC-47E7-A18F-94CF66050078}"/>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84" name="n_3aveValue【庁舎】&#10;有形固定資産減価償却率">
          <a:extLst>
            <a:ext uri="{FF2B5EF4-FFF2-40B4-BE49-F238E27FC236}">
              <a16:creationId xmlns:a16="http://schemas.microsoft.com/office/drawing/2014/main" id="{F97B1052-429B-4402-9CAD-C13C18DBFACB}"/>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5588AC32-CE08-479B-B2E2-5A458EA987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CDEC9803-1000-47BC-B9C4-06B29BE92F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B0BA44DB-A1D3-4619-A3E4-8909FE461F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AE98AFBB-58C5-46C7-8DFA-C838F38A0C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EA47CBD9-8649-4FAF-94BE-4E02433DDF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77470</xdr:rowOff>
    </xdr:from>
    <xdr:to>
      <xdr:col>81</xdr:col>
      <xdr:colOff>101600</xdr:colOff>
      <xdr:row>105</xdr:row>
      <xdr:rowOff>7620</xdr:rowOff>
    </xdr:to>
    <xdr:sp macro="" textlink="">
      <xdr:nvSpPr>
        <xdr:cNvPr id="590" name="楕円 589">
          <a:extLst>
            <a:ext uri="{FF2B5EF4-FFF2-40B4-BE49-F238E27FC236}">
              <a16:creationId xmlns:a16="http://schemas.microsoft.com/office/drawing/2014/main" id="{001F991A-4393-4957-9191-BB73E42DB77B}"/>
            </a:ext>
          </a:extLst>
        </xdr:cNvPr>
        <xdr:cNvSpPr/>
      </xdr:nvSpPr>
      <xdr:spPr>
        <a:xfrm>
          <a:off x="15430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77470</xdr:rowOff>
    </xdr:from>
    <xdr:to>
      <xdr:col>76</xdr:col>
      <xdr:colOff>165100</xdr:colOff>
      <xdr:row>105</xdr:row>
      <xdr:rowOff>7620</xdr:rowOff>
    </xdr:to>
    <xdr:sp macro="" textlink="">
      <xdr:nvSpPr>
        <xdr:cNvPr id="591" name="楕円 590">
          <a:extLst>
            <a:ext uri="{FF2B5EF4-FFF2-40B4-BE49-F238E27FC236}">
              <a16:creationId xmlns:a16="http://schemas.microsoft.com/office/drawing/2014/main" id="{B4D5E530-D3D5-412C-90EB-7B141708DF06}"/>
            </a:ext>
          </a:extLst>
        </xdr:cNvPr>
        <xdr:cNvSpPr/>
      </xdr:nvSpPr>
      <xdr:spPr>
        <a:xfrm>
          <a:off x="14541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128270</xdr:rowOff>
    </xdr:from>
    <xdr:to>
      <xdr:col>81</xdr:col>
      <xdr:colOff>50800</xdr:colOff>
      <xdr:row>104</xdr:row>
      <xdr:rowOff>128270</xdr:rowOff>
    </xdr:to>
    <xdr:cxnSp macro="">
      <xdr:nvCxnSpPr>
        <xdr:cNvPr id="592" name="直線コネクタ 591">
          <a:extLst>
            <a:ext uri="{FF2B5EF4-FFF2-40B4-BE49-F238E27FC236}">
              <a16:creationId xmlns:a16="http://schemas.microsoft.com/office/drawing/2014/main" id="{15191E8A-3AC4-4DDA-AE71-0888C9A5384D}"/>
            </a:ext>
          </a:extLst>
        </xdr:cNvPr>
        <xdr:cNvCxnSpPr/>
      </xdr:nvCxnSpPr>
      <xdr:spPr>
        <a:xfrm>
          <a:off x="14592300" y="1795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144780</xdr:rowOff>
    </xdr:from>
    <xdr:to>
      <xdr:col>72</xdr:col>
      <xdr:colOff>38100</xdr:colOff>
      <xdr:row>103</xdr:row>
      <xdr:rowOff>74930</xdr:rowOff>
    </xdr:to>
    <xdr:sp macro="" textlink="">
      <xdr:nvSpPr>
        <xdr:cNvPr id="593" name="楕円 592">
          <a:extLst>
            <a:ext uri="{FF2B5EF4-FFF2-40B4-BE49-F238E27FC236}">
              <a16:creationId xmlns:a16="http://schemas.microsoft.com/office/drawing/2014/main" id="{20132571-E3EA-46D7-878D-0BA87B84CED3}"/>
            </a:ext>
          </a:extLst>
        </xdr:cNvPr>
        <xdr:cNvSpPr/>
      </xdr:nvSpPr>
      <xdr:spPr>
        <a:xfrm>
          <a:off x="136525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24130</xdr:rowOff>
    </xdr:from>
    <xdr:to>
      <xdr:col>76</xdr:col>
      <xdr:colOff>114300</xdr:colOff>
      <xdr:row>104</xdr:row>
      <xdr:rowOff>128270</xdr:rowOff>
    </xdr:to>
    <xdr:cxnSp macro="">
      <xdr:nvCxnSpPr>
        <xdr:cNvPr id="594" name="直線コネクタ 593">
          <a:extLst>
            <a:ext uri="{FF2B5EF4-FFF2-40B4-BE49-F238E27FC236}">
              <a16:creationId xmlns:a16="http://schemas.microsoft.com/office/drawing/2014/main" id="{F2DBC834-7398-41E3-810F-57C88EC4924A}"/>
            </a:ext>
          </a:extLst>
        </xdr:cNvPr>
        <xdr:cNvCxnSpPr/>
      </xdr:nvCxnSpPr>
      <xdr:spPr>
        <a:xfrm>
          <a:off x="13703300" y="17683480"/>
          <a:ext cx="889000" cy="2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170197</xdr:rowOff>
    </xdr:from>
    <xdr:ext cx="405111" cy="259045"/>
    <xdr:sp macro="" textlink="">
      <xdr:nvSpPr>
        <xdr:cNvPr id="595" name="n_1mainValue【庁舎】&#10;有形固定資産減価償却率">
          <a:extLst>
            <a:ext uri="{FF2B5EF4-FFF2-40B4-BE49-F238E27FC236}">
              <a16:creationId xmlns:a16="http://schemas.microsoft.com/office/drawing/2014/main" id="{FB60E2EF-BE92-4754-B895-3CECE0A55AAF}"/>
            </a:ext>
          </a:extLst>
        </xdr:cNvPr>
        <xdr:cNvSpPr txBox="1"/>
      </xdr:nvSpPr>
      <xdr:spPr>
        <a:xfrm>
          <a:off x="15266044"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170197</xdr:rowOff>
    </xdr:from>
    <xdr:ext cx="405111" cy="259045"/>
    <xdr:sp macro="" textlink="">
      <xdr:nvSpPr>
        <xdr:cNvPr id="596" name="n_2mainValue【庁舎】&#10;有形固定資産減価償却率">
          <a:extLst>
            <a:ext uri="{FF2B5EF4-FFF2-40B4-BE49-F238E27FC236}">
              <a16:creationId xmlns:a16="http://schemas.microsoft.com/office/drawing/2014/main" id="{86E167A1-F04B-466B-98D9-BF847B70227B}"/>
            </a:ext>
          </a:extLst>
        </xdr:cNvPr>
        <xdr:cNvSpPr txBox="1"/>
      </xdr:nvSpPr>
      <xdr:spPr>
        <a:xfrm>
          <a:off x="14389744"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91457</xdr:rowOff>
    </xdr:from>
    <xdr:ext cx="405111" cy="259045"/>
    <xdr:sp macro="" textlink="">
      <xdr:nvSpPr>
        <xdr:cNvPr id="597" name="n_3mainValue【庁舎】&#10;有形固定資産減価償却率">
          <a:extLst>
            <a:ext uri="{FF2B5EF4-FFF2-40B4-BE49-F238E27FC236}">
              <a16:creationId xmlns:a16="http://schemas.microsoft.com/office/drawing/2014/main" id="{2096665C-CDB3-4C04-A06D-882F7E29B543}"/>
            </a:ext>
          </a:extLst>
        </xdr:cNvPr>
        <xdr:cNvSpPr txBox="1"/>
      </xdr:nvSpPr>
      <xdr:spPr>
        <a:xfrm>
          <a:off x="13500744" y="1740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4BD2E19B-3314-46BA-A657-5388668C8E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38A932CA-B0F4-4085-B656-938207B827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1376FAF-EC93-4ECC-B3BB-8718CFAE7D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EF10FFC9-5E8B-4A06-83C9-76F34F866E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F7DEDB50-155C-40E0-861E-14502F5562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ECA71AAC-3137-4BB1-AD6C-AB45235725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813587F4-7AFE-4A85-8073-BDE925AC93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D6285FAD-DE64-4B16-BBFF-0D5F239E31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A5CC91E3-68E0-409B-93C3-02AC3A2E23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A0E59199-5BE9-4DF2-800F-55905D61C9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a:extLst>
            <a:ext uri="{FF2B5EF4-FFF2-40B4-BE49-F238E27FC236}">
              <a16:creationId xmlns:a16="http://schemas.microsoft.com/office/drawing/2014/main" id="{8496F6E0-A3F3-4783-804E-C7C84A4608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a:extLst>
            <a:ext uri="{FF2B5EF4-FFF2-40B4-BE49-F238E27FC236}">
              <a16:creationId xmlns:a16="http://schemas.microsoft.com/office/drawing/2014/main" id="{703F66B2-58BF-4CA9-8D57-E0B41F9E892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a:extLst>
            <a:ext uri="{FF2B5EF4-FFF2-40B4-BE49-F238E27FC236}">
              <a16:creationId xmlns:a16="http://schemas.microsoft.com/office/drawing/2014/main" id="{61ADA750-5432-4B74-BA26-2448A66648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a:extLst>
            <a:ext uri="{FF2B5EF4-FFF2-40B4-BE49-F238E27FC236}">
              <a16:creationId xmlns:a16="http://schemas.microsoft.com/office/drawing/2014/main" id="{D5ACB215-9918-43A1-BC28-DC9E7D7EE59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a:extLst>
            <a:ext uri="{FF2B5EF4-FFF2-40B4-BE49-F238E27FC236}">
              <a16:creationId xmlns:a16="http://schemas.microsoft.com/office/drawing/2014/main" id="{1770535F-BE30-444F-8648-CB1F8EFB512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a:extLst>
            <a:ext uri="{FF2B5EF4-FFF2-40B4-BE49-F238E27FC236}">
              <a16:creationId xmlns:a16="http://schemas.microsoft.com/office/drawing/2014/main" id="{488A497A-A66C-4750-BFA9-73F9CD12A76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a:extLst>
            <a:ext uri="{FF2B5EF4-FFF2-40B4-BE49-F238E27FC236}">
              <a16:creationId xmlns:a16="http://schemas.microsoft.com/office/drawing/2014/main" id="{D6F73460-C7E3-4643-B8B9-2118C053CBD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a:extLst>
            <a:ext uri="{FF2B5EF4-FFF2-40B4-BE49-F238E27FC236}">
              <a16:creationId xmlns:a16="http://schemas.microsoft.com/office/drawing/2014/main" id="{9FE0625C-90A4-420E-802F-19454D8C4F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a:extLst>
            <a:ext uri="{FF2B5EF4-FFF2-40B4-BE49-F238E27FC236}">
              <a16:creationId xmlns:a16="http://schemas.microsoft.com/office/drawing/2014/main" id="{73558318-ED69-4077-A1DB-B3B08F9975D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a:extLst>
            <a:ext uri="{FF2B5EF4-FFF2-40B4-BE49-F238E27FC236}">
              <a16:creationId xmlns:a16="http://schemas.microsoft.com/office/drawing/2014/main" id="{BF0562F2-D439-4DB5-9DD5-4BFFC8DC54B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F3B53D64-E0A3-4292-9FBD-187D8D2FE9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22B999F0-DA08-4BDC-8C88-3F7962E9F6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A29CAA95-DC46-48D9-B051-42F7FE14EF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21" name="直線コネクタ 620">
          <a:extLst>
            <a:ext uri="{FF2B5EF4-FFF2-40B4-BE49-F238E27FC236}">
              <a16:creationId xmlns:a16="http://schemas.microsoft.com/office/drawing/2014/main" id="{B2F795C9-7AEA-42C8-9FEF-4C7A08A6E8F8}"/>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22" name="【庁舎】&#10;一人当たり面積最小値テキスト">
          <a:extLst>
            <a:ext uri="{FF2B5EF4-FFF2-40B4-BE49-F238E27FC236}">
              <a16:creationId xmlns:a16="http://schemas.microsoft.com/office/drawing/2014/main" id="{74F8F9C8-CA76-49E0-8404-1E95F3F1AD93}"/>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23" name="直線コネクタ 622">
          <a:extLst>
            <a:ext uri="{FF2B5EF4-FFF2-40B4-BE49-F238E27FC236}">
              <a16:creationId xmlns:a16="http://schemas.microsoft.com/office/drawing/2014/main" id="{F1AE8E50-5732-47FA-9F74-3BF1773C3B17}"/>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24" name="【庁舎】&#10;一人当たり面積最大値テキスト">
          <a:extLst>
            <a:ext uri="{FF2B5EF4-FFF2-40B4-BE49-F238E27FC236}">
              <a16:creationId xmlns:a16="http://schemas.microsoft.com/office/drawing/2014/main" id="{97758CFE-BD8B-4AB9-A934-F98ACFB20437}"/>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25" name="直線コネクタ 624">
          <a:extLst>
            <a:ext uri="{FF2B5EF4-FFF2-40B4-BE49-F238E27FC236}">
              <a16:creationId xmlns:a16="http://schemas.microsoft.com/office/drawing/2014/main" id="{566B6BEE-77AE-4E25-8D16-464B75C8E691}"/>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26" name="【庁舎】&#10;一人当たり面積平均値テキスト">
          <a:extLst>
            <a:ext uri="{FF2B5EF4-FFF2-40B4-BE49-F238E27FC236}">
              <a16:creationId xmlns:a16="http://schemas.microsoft.com/office/drawing/2014/main" id="{47379C83-D2C7-456A-9961-54676F90D16F}"/>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27" name="フローチャート: 判断 626">
          <a:extLst>
            <a:ext uri="{FF2B5EF4-FFF2-40B4-BE49-F238E27FC236}">
              <a16:creationId xmlns:a16="http://schemas.microsoft.com/office/drawing/2014/main" id="{9B51C9E4-1F0A-4090-AA9D-F1FE9C838655}"/>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28" name="フローチャート: 判断 627">
          <a:extLst>
            <a:ext uri="{FF2B5EF4-FFF2-40B4-BE49-F238E27FC236}">
              <a16:creationId xmlns:a16="http://schemas.microsoft.com/office/drawing/2014/main" id="{9B261CDC-349F-485A-BF3F-B6FFA9AA7D17}"/>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29" name="n_1aveValue【庁舎】&#10;一人当たり面積">
          <a:extLst>
            <a:ext uri="{FF2B5EF4-FFF2-40B4-BE49-F238E27FC236}">
              <a16:creationId xmlns:a16="http://schemas.microsoft.com/office/drawing/2014/main" id="{C94E85ED-8080-4A65-99C0-68EC383CD5E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30" name="フローチャート: 判断 629">
          <a:extLst>
            <a:ext uri="{FF2B5EF4-FFF2-40B4-BE49-F238E27FC236}">
              <a16:creationId xmlns:a16="http://schemas.microsoft.com/office/drawing/2014/main" id="{0DC31B51-C93B-45D3-A705-19F406145035}"/>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31" name="n_2aveValue【庁舎】&#10;一人当たり面積">
          <a:extLst>
            <a:ext uri="{FF2B5EF4-FFF2-40B4-BE49-F238E27FC236}">
              <a16:creationId xmlns:a16="http://schemas.microsoft.com/office/drawing/2014/main" id="{5B6B777F-79CC-4459-B161-CE011706FD58}"/>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32" name="フローチャート: 判断 631">
          <a:extLst>
            <a:ext uri="{FF2B5EF4-FFF2-40B4-BE49-F238E27FC236}">
              <a16:creationId xmlns:a16="http://schemas.microsoft.com/office/drawing/2014/main" id="{6022E53C-73BE-438E-9355-4A6282518729}"/>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33" name="n_3aveValue【庁舎】&#10;一人当たり面積">
          <a:extLst>
            <a:ext uri="{FF2B5EF4-FFF2-40B4-BE49-F238E27FC236}">
              <a16:creationId xmlns:a16="http://schemas.microsoft.com/office/drawing/2014/main" id="{4D618075-C637-4477-8A7A-94CCDE0F79D6}"/>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BC034AA-92D7-4923-866E-751C323496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82047FB-CD99-4EE8-A134-55FBFF4550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670AF141-5DAE-46B2-A11F-8875A790CD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7D83D611-1EF9-4712-AF64-560311F50E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10B5A441-0407-4A74-B2A5-4A66B150DD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36068</xdr:rowOff>
    </xdr:from>
    <xdr:to>
      <xdr:col>112</xdr:col>
      <xdr:colOff>38100</xdr:colOff>
      <xdr:row>107</xdr:row>
      <xdr:rowOff>137668</xdr:rowOff>
    </xdr:to>
    <xdr:sp macro="" textlink="">
      <xdr:nvSpPr>
        <xdr:cNvPr id="639" name="楕円 638">
          <a:extLst>
            <a:ext uri="{FF2B5EF4-FFF2-40B4-BE49-F238E27FC236}">
              <a16:creationId xmlns:a16="http://schemas.microsoft.com/office/drawing/2014/main" id="{DF0FF95B-12C1-4162-AC6E-6A16FB50DA0C}"/>
            </a:ext>
          </a:extLst>
        </xdr:cNvPr>
        <xdr:cNvSpPr/>
      </xdr:nvSpPr>
      <xdr:spPr>
        <a:xfrm>
          <a:off x="21272500" y="183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42926</xdr:rowOff>
    </xdr:from>
    <xdr:to>
      <xdr:col>107</xdr:col>
      <xdr:colOff>101600</xdr:colOff>
      <xdr:row>107</xdr:row>
      <xdr:rowOff>144526</xdr:rowOff>
    </xdr:to>
    <xdr:sp macro="" textlink="">
      <xdr:nvSpPr>
        <xdr:cNvPr id="640" name="楕円 639">
          <a:extLst>
            <a:ext uri="{FF2B5EF4-FFF2-40B4-BE49-F238E27FC236}">
              <a16:creationId xmlns:a16="http://schemas.microsoft.com/office/drawing/2014/main" id="{73C9DE98-A81C-4C27-83B8-67F00EFEC232}"/>
            </a:ext>
          </a:extLst>
        </xdr:cNvPr>
        <xdr:cNvSpPr/>
      </xdr:nvSpPr>
      <xdr:spPr>
        <a:xfrm>
          <a:off x="203835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86868</xdr:rowOff>
    </xdr:from>
    <xdr:to>
      <xdr:col>111</xdr:col>
      <xdr:colOff>177800</xdr:colOff>
      <xdr:row>107</xdr:row>
      <xdr:rowOff>93726</xdr:rowOff>
    </xdr:to>
    <xdr:cxnSp macro="">
      <xdr:nvCxnSpPr>
        <xdr:cNvPr id="641" name="直線コネクタ 640">
          <a:extLst>
            <a:ext uri="{FF2B5EF4-FFF2-40B4-BE49-F238E27FC236}">
              <a16:creationId xmlns:a16="http://schemas.microsoft.com/office/drawing/2014/main" id="{039691FF-5CB2-4405-9E1A-66F2CAE5E586}"/>
            </a:ext>
          </a:extLst>
        </xdr:cNvPr>
        <xdr:cNvCxnSpPr/>
      </xdr:nvCxnSpPr>
      <xdr:spPr>
        <a:xfrm flipV="1">
          <a:off x="20434300" y="184320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108838</xdr:rowOff>
    </xdr:from>
    <xdr:to>
      <xdr:col>102</xdr:col>
      <xdr:colOff>165100</xdr:colOff>
      <xdr:row>108</xdr:row>
      <xdr:rowOff>38988</xdr:rowOff>
    </xdr:to>
    <xdr:sp macro="" textlink="">
      <xdr:nvSpPr>
        <xdr:cNvPr id="642" name="楕円 641">
          <a:extLst>
            <a:ext uri="{FF2B5EF4-FFF2-40B4-BE49-F238E27FC236}">
              <a16:creationId xmlns:a16="http://schemas.microsoft.com/office/drawing/2014/main" id="{FA70F117-0124-40EA-92C5-DA51E2304B0F}"/>
            </a:ext>
          </a:extLst>
        </xdr:cNvPr>
        <xdr:cNvSpPr/>
      </xdr:nvSpPr>
      <xdr:spPr>
        <a:xfrm>
          <a:off x="19494500" y="184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93726</xdr:rowOff>
    </xdr:from>
    <xdr:to>
      <xdr:col>107</xdr:col>
      <xdr:colOff>50800</xdr:colOff>
      <xdr:row>107</xdr:row>
      <xdr:rowOff>159638</xdr:rowOff>
    </xdr:to>
    <xdr:cxnSp macro="">
      <xdr:nvCxnSpPr>
        <xdr:cNvPr id="643" name="直線コネクタ 642">
          <a:extLst>
            <a:ext uri="{FF2B5EF4-FFF2-40B4-BE49-F238E27FC236}">
              <a16:creationId xmlns:a16="http://schemas.microsoft.com/office/drawing/2014/main" id="{6DE39B22-F984-4C6C-8ADC-263EBEF78AD6}"/>
            </a:ext>
          </a:extLst>
        </xdr:cNvPr>
        <xdr:cNvCxnSpPr/>
      </xdr:nvCxnSpPr>
      <xdr:spPr>
        <a:xfrm flipV="1">
          <a:off x="19545300" y="18438876"/>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128795</xdr:rowOff>
    </xdr:from>
    <xdr:ext cx="469744" cy="259045"/>
    <xdr:sp macro="" textlink="">
      <xdr:nvSpPr>
        <xdr:cNvPr id="644" name="n_1mainValue【庁舎】&#10;一人当たり面積">
          <a:extLst>
            <a:ext uri="{FF2B5EF4-FFF2-40B4-BE49-F238E27FC236}">
              <a16:creationId xmlns:a16="http://schemas.microsoft.com/office/drawing/2014/main" id="{2B3DC371-A322-479B-B766-088D6A366049}"/>
            </a:ext>
          </a:extLst>
        </xdr:cNvPr>
        <xdr:cNvSpPr txBox="1"/>
      </xdr:nvSpPr>
      <xdr:spPr>
        <a:xfrm>
          <a:off x="21075727" y="1847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135653</xdr:rowOff>
    </xdr:from>
    <xdr:ext cx="469744" cy="259045"/>
    <xdr:sp macro="" textlink="">
      <xdr:nvSpPr>
        <xdr:cNvPr id="645" name="n_2mainValue【庁舎】&#10;一人当たり面積">
          <a:extLst>
            <a:ext uri="{FF2B5EF4-FFF2-40B4-BE49-F238E27FC236}">
              <a16:creationId xmlns:a16="http://schemas.microsoft.com/office/drawing/2014/main" id="{DF56F4E9-9FB1-4607-BACF-9C3023FD7C2D}"/>
            </a:ext>
          </a:extLst>
        </xdr:cNvPr>
        <xdr:cNvSpPr txBox="1"/>
      </xdr:nvSpPr>
      <xdr:spPr>
        <a:xfrm>
          <a:off x="20199427" y="184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30115</xdr:rowOff>
    </xdr:from>
    <xdr:ext cx="469744" cy="259045"/>
    <xdr:sp macro="" textlink="">
      <xdr:nvSpPr>
        <xdr:cNvPr id="646" name="n_3mainValue【庁舎】&#10;一人当たり面積">
          <a:extLst>
            <a:ext uri="{FF2B5EF4-FFF2-40B4-BE49-F238E27FC236}">
              <a16:creationId xmlns:a16="http://schemas.microsoft.com/office/drawing/2014/main" id="{8AB6F317-5E1A-448D-9301-A3B41EC2D88C}"/>
            </a:ext>
          </a:extLst>
        </xdr:cNvPr>
        <xdr:cNvSpPr txBox="1"/>
      </xdr:nvSpPr>
      <xdr:spPr>
        <a:xfrm>
          <a:off x="19310427" y="185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a:extLst>
            <a:ext uri="{FF2B5EF4-FFF2-40B4-BE49-F238E27FC236}">
              <a16:creationId xmlns:a16="http://schemas.microsoft.com/office/drawing/2014/main" id="{4FC36AEC-795B-4018-88A9-ABDB1D6DFC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a:extLst>
            <a:ext uri="{FF2B5EF4-FFF2-40B4-BE49-F238E27FC236}">
              <a16:creationId xmlns:a16="http://schemas.microsoft.com/office/drawing/2014/main" id="{DDAE9C86-2DE0-4895-BB92-7590508DAF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a:extLst>
            <a:ext uri="{FF2B5EF4-FFF2-40B4-BE49-F238E27FC236}">
              <a16:creationId xmlns:a16="http://schemas.microsoft.com/office/drawing/2014/main" id="{0C96CF5A-73C8-4E48-8D02-E2304D1A19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固定資産台帳整備中</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013633_&#21402;&#27810;&#37096;&#30010;_2018(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51.2</v>
          </cell>
          <cell r="CF53">
            <v>59</v>
          </cell>
          <cell r="CN53">
            <v>59</v>
          </cell>
        </row>
        <row r="55">
          <cell r="AN55" t="str">
            <v>類似団体内平均値</v>
          </cell>
          <cell r="BX55">
            <v>0</v>
          </cell>
          <cell r="CF55">
            <v>0</v>
          </cell>
          <cell r="CN55">
            <v>0</v>
          </cell>
        </row>
        <row r="57">
          <cell r="BX57">
            <v>54.2</v>
          </cell>
          <cell r="CF57">
            <v>56.3</v>
          </cell>
          <cell r="CN57">
            <v>57.6</v>
          </cell>
        </row>
        <row r="72">
          <cell r="BP72" t="str">
            <v>H26</v>
          </cell>
          <cell r="BX72" t="str">
            <v>H27</v>
          </cell>
          <cell r="CF72" t="str">
            <v>H28</v>
          </cell>
          <cell r="CN72" t="str">
            <v>H29</v>
          </cell>
          <cell r="CV72" t="str">
            <v>H30</v>
          </cell>
        </row>
        <row r="73">
          <cell r="AN73" t="str">
            <v>当該団体値</v>
          </cell>
        </row>
        <row r="75">
          <cell r="BP75">
            <v>3.9</v>
          </cell>
          <cell r="BX75">
            <v>3.8</v>
          </cell>
          <cell r="CF75">
            <v>4.4000000000000004</v>
          </cell>
          <cell r="CN75">
            <v>4.7</v>
          </cell>
          <cell r="CV75">
            <v>5.2</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5114348</v>
      </c>
      <c r="BO4" s="392"/>
      <c r="BP4" s="392"/>
      <c r="BQ4" s="392"/>
      <c r="BR4" s="392"/>
      <c r="BS4" s="392"/>
      <c r="BT4" s="392"/>
      <c r="BU4" s="393"/>
      <c r="BV4" s="391">
        <v>5195094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v>
      </c>
      <c r="CU4" s="398"/>
      <c r="CV4" s="398"/>
      <c r="CW4" s="398"/>
      <c r="CX4" s="398"/>
      <c r="CY4" s="398"/>
      <c r="CZ4" s="398"/>
      <c r="DA4" s="399"/>
      <c r="DB4" s="397">
        <v>3.1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5031509</v>
      </c>
      <c r="BO5" s="429"/>
      <c r="BP5" s="429"/>
      <c r="BQ5" s="429"/>
      <c r="BR5" s="429"/>
      <c r="BS5" s="429"/>
      <c r="BT5" s="429"/>
      <c r="BU5" s="430"/>
      <c r="BV5" s="428">
        <v>5108044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77.5</v>
      </c>
      <c r="CU5" s="426"/>
      <c r="CV5" s="426"/>
      <c r="CW5" s="426"/>
      <c r="CX5" s="426"/>
      <c r="CY5" s="426"/>
      <c r="CZ5" s="426"/>
      <c r="DA5" s="427"/>
      <c r="DB5" s="425">
        <v>74.599999999999994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82839</v>
      </c>
      <c r="BO6" s="429"/>
      <c r="BP6" s="429"/>
      <c r="BQ6" s="429"/>
      <c r="BR6" s="429"/>
      <c r="BS6" s="429"/>
      <c r="BT6" s="429"/>
      <c r="BU6" s="430"/>
      <c r="BV6" s="428">
        <v>87050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80.400000000000006</v>
      </c>
      <c r="CU6" s="466"/>
      <c r="CV6" s="466"/>
      <c r="CW6" s="466"/>
      <c r="CX6" s="466"/>
      <c r="CY6" s="466"/>
      <c r="CZ6" s="466"/>
      <c r="DA6" s="467"/>
      <c r="DB6" s="465">
        <v>77.599999999999994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0</v>
      </c>
      <c r="BO7" s="429"/>
      <c r="BP7" s="429"/>
      <c r="BQ7" s="429"/>
      <c r="BR7" s="429"/>
      <c r="BS7" s="429"/>
      <c r="BT7" s="429"/>
      <c r="BU7" s="430"/>
      <c r="BV7" s="428">
        <v>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2751729</v>
      </c>
      <c r="CU7" s="429"/>
      <c r="CV7" s="429"/>
      <c r="CW7" s="429"/>
      <c r="CX7" s="429"/>
      <c r="CY7" s="429"/>
      <c r="CZ7" s="429"/>
      <c r="DA7" s="430"/>
      <c r="DB7" s="428">
        <v>2814633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82839</v>
      </c>
      <c r="BO8" s="429"/>
      <c r="BP8" s="429"/>
      <c r="BQ8" s="429"/>
      <c r="BR8" s="429"/>
      <c r="BS8" s="429"/>
      <c r="BT8" s="429"/>
      <c r="BU8" s="430"/>
      <c r="BV8" s="428">
        <v>87050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0.17</v>
      </c>
      <c r="CU8" s="469"/>
      <c r="CV8" s="469"/>
      <c r="CW8" s="469"/>
      <c r="CX8" s="469"/>
      <c r="CY8" s="469"/>
      <c r="CZ8" s="469"/>
      <c r="DA8" s="470"/>
      <c r="DB8" s="468">
        <v>0.16</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4049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-4211</v>
      </c>
      <c r="BO9" s="429"/>
      <c r="BP9" s="429"/>
      <c r="BQ9" s="429"/>
      <c r="BR9" s="429"/>
      <c r="BS9" s="429"/>
      <c r="BT9" s="429"/>
      <c r="BU9" s="430"/>
      <c r="BV9" s="428">
        <v>14926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12.8</v>
      </c>
      <c r="CU9" s="426"/>
      <c r="CV9" s="426"/>
      <c r="CW9" s="426"/>
      <c r="CX9" s="426"/>
      <c r="CY9" s="426"/>
      <c r="CZ9" s="426"/>
      <c r="DA9" s="427"/>
      <c r="DB9" s="425">
        <v>12.5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4409</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1347</v>
      </c>
      <c r="BO10" s="429"/>
      <c r="BP10" s="429"/>
      <c r="BQ10" s="429"/>
      <c r="BR10" s="429"/>
      <c r="BS10" s="429"/>
      <c r="BT10" s="429"/>
      <c r="BU10" s="430"/>
      <c r="BV10" s="428">
        <v>1357</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3880</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94</v>
      </c>
      <c r="AV12" s="461"/>
      <c r="AW12" s="461"/>
      <c r="AX12" s="461"/>
      <c r="AY12" s="462" t="s">
        <v>135</v>
      </c>
      <c r="AZ12" s="463"/>
      <c r="BA12" s="463"/>
      <c r="BB12" s="463"/>
      <c r="BC12" s="463"/>
      <c r="BD12" s="463"/>
      <c r="BE12" s="463"/>
      <c r="BF12" s="463"/>
      <c r="BG12" s="463"/>
      <c r="BH12" s="463"/>
      <c r="BI12" s="463"/>
      <c r="BJ12" s="463"/>
      <c r="BK12" s="463"/>
      <c r="BL12" s="463"/>
      <c r="BM12" s="464"/>
      <c r="BN12" s="428">
        <v>130000</v>
      </c>
      <c r="BO12" s="429"/>
      <c r="BP12" s="429"/>
      <c r="BQ12" s="429"/>
      <c r="BR12" s="429"/>
      <c r="BS12" s="429"/>
      <c r="BT12" s="429"/>
      <c r="BU12" s="430"/>
      <c r="BV12" s="428">
        <v>100000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3857</v>
      </c>
      <c r="S13" s="510"/>
      <c r="T13" s="510"/>
      <c r="U13" s="510"/>
      <c r="V13" s="511"/>
      <c r="W13" s="444" t="s">
        <v>139</v>
      </c>
      <c r="X13" s="445"/>
      <c r="Y13" s="445"/>
      <c r="Z13" s="445"/>
      <c r="AA13" s="445"/>
      <c r="AB13" s="435"/>
      <c r="AC13" s="479">
        <v>677</v>
      </c>
      <c r="AD13" s="480"/>
      <c r="AE13" s="480"/>
      <c r="AF13" s="480"/>
      <c r="AG13" s="519"/>
      <c r="AH13" s="479">
        <v>737</v>
      </c>
      <c r="AI13" s="480"/>
      <c r="AJ13" s="480"/>
      <c r="AK13" s="480"/>
      <c r="AL13" s="481"/>
      <c r="AM13" s="457" t="s">
        <v>140</v>
      </c>
      <c r="AN13" s="458"/>
      <c r="AO13" s="458"/>
      <c r="AP13" s="458"/>
      <c r="AQ13" s="458"/>
      <c r="AR13" s="458"/>
      <c r="AS13" s="458"/>
      <c r="AT13" s="459"/>
      <c r="AU13" s="460" t="s">
        <v>120</v>
      </c>
      <c r="AV13" s="461"/>
      <c r="AW13" s="461"/>
      <c r="AX13" s="461"/>
      <c r="AY13" s="462" t="s">
        <v>141</v>
      </c>
      <c r="AZ13" s="463"/>
      <c r="BA13" s="463"/>
      <c r="BB13" s="463"/>
      <c r="BC13" s="463"/>
      <c r="BD13" s="463"/>
      <c r="BE13" s="463"/>
      <c r="BF13" s="463"/>
      <c r="BG13" s="463"/>
      <c r="BH13" s="463"/>
      <c r="BI13" s="463"/>
      <c r="BJ13" s="463"/>
      <c r="BK13" s="463"/>
      <c r="BL13" s="463"/>
      <c r="BM13" s="464"/>
      <c r="BN13" s="428">
        <v>-132864</v>
      </c>
      <c r="BO13" s="429"/>
      <c r="BP13" s="429"/>
      <c r="BQ13" s="429"/>
      <c r="BR13" s="429"/>
      <c r="BS13" s="429"/>
      <c r="BT13" s="429"/>
      <c r="BU13" s="430"/>
      <c r="BV13" s="428">
        <v>-83717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5.2</v>
      </c>
      <c r="CU13" s="426"/>
      <c r="CV13" s="426"/>
      <c r="CW13" s="426"/>
      <c r="CX13" s="426"/>
      <c r="CY13" s="426"/>
      <c r="CZ13" s="426"/>
      <c r="DA13" s="427"/>
      <c r="DB13" s="425">
        <v>4.7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3992</v>
      </c>
      <c r="S14" s="510"/>
      <c r="T14" s="510"/>
      <c r="U14" s="510"/>
      <c r="V14" s="511"/>
      <c r="W14" s="418"/>
      <c r="X14" s="419"/>
      <c r="Y14" s="419"/>
      <c r="Z14" s="419"/>
      <c r="AA14" s="419"/>
      <c r="AB14" s="408"/>
      <c r="AC14" s="512">
        <v>33.4</v>
      </c>
      <c r="AD14" s="513"/>
      <c r="AE14" s="513"/>
      <c r="AF14" s="513"/>
      <c r="AG14" s="514"/>
      <c r="AH14" s="512">
        <v>34.1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3973</v>
      </c>
      <c r="S15" s="510"/>
      <c r="T15" s="510"/>
      <c r="U15" s="510"/>
      <c r="V15" s="511"/>
      <c r="W15" s="444" t="s">
        <v>146</v>
      </c>
      <c r="X15" s="445"/>
      <c r="Y15" s="445"/>
      <c r="Z15" s="445"/>
      <c r="AA15" s="445"/>
      <c r="AB15" s="435"/>
      <c r="AC15" s="479">
        <v>300</v>
      </c>
      <c r="AD15" s="480"/>
      <c r="AE15" s="480"/>
      <c r="AF15" s="480"/>
      <c r="AG15" s="519"/>
      <c r="AH15" s="479">
        <v>348</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442040</v>
      </c>
      <c r="BO15" s="392"/>
      <c r="BP15" s="392"/>
      <c r="BQ15" s="392"/>
      <c r="BR15" s="392"/>
      <c r="BS15" s="392"/>
      <c r="BT15" s="392"/>
      <c r="BU15" s="393"/>
      <c r="BV15" s="391">
        <v>429312</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14.8</v>
      </c>
      <c r="AD16" s="513"/>
      <c r="AE16" s="513"/>
      <c r="AF16" s="513"/>
      <c r="AG16" s="514"/>
      <c r="AH16" s="512">
        <v>16.100000000000001</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2533260</v>
      </c>
      <c r="BO16" s="429"/>
      <c r="BP16" s="429"/>
      <c r="BQ16" s="429"/>
      <c r="BR16" s="429"/>
      <c r="BS16" s="429"/>
      <c r="BT16" s="429"/>
      <c r="BU16" s="430"/>
      <c r="BV16" s="428">
        <v>2593824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1048</v>
      </c>
      <c r="AD17" s="480"/>
      <c r="AE17" s="480"/>
      <c r="AF17" s="480"/>
      <c r="AG17" s="519"/>
      <c r="AH17" s="479">
        <v>1077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557137</v>
      </c>
      <c r="BO17" s="429"/>
      <c r="BP17" s="429"/>
      <c r="BQ17" s="429"/>
      <c r="BR17" s="429"/>
      <c r="BS17" s="429"/>
      <c r="BT17" s="429"/>
      <c r="BU17" s="430"/>
      <c r="BV17" s="428">
        <v>537876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460.58</v>
      </c>
      <c r="M18" s="541"/>
      <c r="N18" s="541"/>
      <c r="O18" s="541"/>
      <c r="P18" s="541"/>
      <c r="Q18" s="541"/>
      <c r="R18" s="542"/>
      <c r="S18" s="542"/>
      <c r="T18" s="542"/>
      <c r="U18" s="542"/>
      <c r="V18" s="543"/>
      <c r="W18" s="446"/>
      <c r="X18" s="447"/>
      <c r="Y18" s="447"/>
      <c r="Z18" s="447"/>
      <c r="AA18" s="447"/>
      <c r="AB18" s="438"/>
      <c r="AC18" s="544">
        <v>51.8</v>
      </c>
      <c r="AD18" s="545"/>
      <c r="AE18" s="545"/>
      <c r="AF18" s="545"/>
      <c r="AG18" s="546"/>
      <c r="AH18" s="544">
        <v>49.8</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2150429</v>
      </c>
      <c r="BO18" s="429"/>
      <c r="BP18" s="429"/>
      <c r="BQ18" s="429"/>
      <c r="BR18" s="429"/>
      <c r="BS18" s="429"/>
      <c r="BT18" s="429"/>
      <c r="BU18" s="430"/>
      <c r="BV18" s="428">
        <v>2126359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3394323</v>
      </c>
      <c r="BO19" s="429"/>
      <c r="BP19" s="429"/>
      <c r="BQ19" s="429"/>
      <c r="BR19" s="429"/>
      <c r="BS19" s="429"/>
      <c r="BT19" s="429"/>
      <c r="BU19" s="430"/>
      <c r="BV19" s="428">
        <v>3408504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1765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3777652</v>
      </c>
      <c r="BO23" s="429"/>
      <c r="BP23" s="429"/>
      <c r="BQ23" s="429"/>
      <c r="BR23" s="429"/>
      <c r="BS23" s="429"/>
      <c r="BT23" s="429"/>
      <c r="BU23" s="430"/>
      <c r="BV23" s="428">
        <v>3243728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7600</v>
      </c>
      <c r="R24" s="480"/>
      <c r="S24" s="480"/>
      <c r="T24" s="480"/>
      <c r="U24" s="480"/>
      <c r="V24" s="519"/>
      <c r="W24" s="578"/>
      <c r="X24" s="566"/>
      <c r="Y24" s="567"/>
      <c r="Z24" s="478" t="s">
        <v>170</v>
      </c>
      <c r="AA24" s="458"/>
      <c r="AB24" s="458"/>
      <c r="AC24" s="458"/>
      <c r="AD24" s="458"/>
      <c r="AE24" s="458"/>
      <c r="AF24" s="458"/>
      <c r="AG24" s="459"/>
      <c r="AH24" s="479">
        <v>64</v>
      </c>
      <c r="AI24" s="480"/>
      <c r="AJ24" s="480"/>
      <c r="AK24" s="480"/>
      <c r="AL24" s="519"/>
      <c r="AM24" s="479">
        <v>185408</v>
      </c>
      <c r="AN24" s="480"/>
      <c r="AO24" s="480"/>
      <c r="AP24" s="480"/>
      <c r="AQ24" s="480"/>
      <c r="AR24" s="519"/>
      <c r="AS24" s="479">
        <v>2897</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3157876</v>
      </c>
      <c r="BO24" s="429"/>
      <c r="BP24" s="429"/>
      <c r="BQ24" s="429"/>
      <c r="BR24" s="429"/>
      <c r="BS24" s="429"/>
      <c r="BT24" s="429"/>
      <c r="BU24" s="430"/>
      <c r="BV24" s="428">
        <v>2644844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6170</v>
      </c>
      <c r="R25" s="480"/>
      <c r="S25" s="480"/>
      <c r="T25" s="480"/>
      <c r="U25" s="480"/>
      <c r="V25" s="519"/>
      <c r="W25" s="578"/>
      <c r="X25" s="566"/>
      <c r="Y25" s="567"/>
      <c r="Z25" s="478" t="s">
        <v>173</v>
      </c>
      <c r="AA25" s="458"/>
      <c r="AB25" s="458"/>
      <c r="AC25" s="458"/>
      <c r="AD25" s="458"/>
      <c r="AE25" s="458"/>
      <c r="AF25" s="458"/>
      <c r="AG25" s="459"/>
      <c r="AH25" s="479" t="s">
        <v>128</v>
      </c>
      <c r="AI25" s="480"/>
      <c r="AJ25" s="480"/>
      <c r="AK25" s="480"/>
      <c r="AL25" s="519"/>
      <c r="AM25" s="479" t="s">
        <v>137</v>
      </c>
      <c r="AN25" s="480"/>
      <c r="AO25" s="480"/>
      <c r="AP25" s="480"/>
      <c r="AQ25" s="480"/>
      <c r="AR25" s="519"/>
      <c r="AS25" s="479" t="s">
        <v>128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834283</v>
      </c>
      <c r="BO25" s="392"/>
      <c r="BP25" s="392"/>
      <c r="BQ25" s="392"/>
      <c r="BR25" s="392"/>
      <c r="BS25" s="392"/>
      <c r="BT25" s="392"/>
      <c r="BU25" s="393"/>
      <c r="BV25" s="391">
        <v>898901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5700</v>
      </c>
      <c r="R26" s="480"/>
      <c r="S26" s="480"/>
      <c r="T26" s="480"/>
      <c r="U26" s="480"/>
      <c r="V26" s="519"/>
      <c r="W26" s="578"/>
      <c r="X26" s="566"/>
      <c r="Y26" s="567"/>
      <c r="Z26" s="478" t="s">
        <v>176</v>
      </c>
      <c r="AA26" s="588"/>
      <c r="AB26" s="588"/>
      <c r="AC26" s="588"/>
      <c r="AD26" s="588"/>
      <c r="AE26" s="588"/>
      <c r="AF26" s="588"/>
      <c r="AG26" s="589"/>
      <c r="AH26" s="479">
        <v>1</v>
      </c>
      <c r="AI26" s="480"/>
      <c r="AJ26" s="480"/>
      <c r="AK26" s="480"/>
      <c r="AL26" s="519"/>
      <c r="AM26" s="479" t="s">
        <v>177</v>
      </c>
      <c r="AN26" s="480"/>
      <c r="AO26" s="480"/>
      <c r="AP26" s="480"/>
      <c r="AQ26" s="480"/>
      <c r="AR26" s="519"/>
      <c r="AS26" s="479" t="s">
        <v>177</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2280</v>
      </c>
      <c r="R27" s="480"/>
      <c r="S27" s="480"/>
      <c r="T27" s="480"/>
      <c r="U27" s="480"/>
      <c r="V27" s="519"/>
      <c r="W27" s="578"/>
      <c r="X27" s="566"/>
      <c r="Y27" s="567"/>
      <c r="Z27" s="478" t="s">
        <v>180</v>
      </c>
      <c r="AA27" s="458"/>
      <c r="AB27" s="458"/>
      <c r="AC27" s="458"/>
      <c r="AD27" s="458"/>
      <c r="AE27" s="458"/>
      <c r="AF27" s="458"/>
      <c r="AG27" s="459"/>
      <c r="AH27" s="479" t="s">
        <v>181</v>
      </c>
      <c r="AI27" s="480"/>
      <c r="AJ27" s="480"/>
      <c r="AK27" s="480"/>
      <c r="AL27" s="519"/>
      <c r="AM27" s="479" t="s">
        <v>181</v>
      </c>
      <c r="AN27" s="480"/>
      <c r="AO27" s="480"/>
      <c r="AP27" s="480"/>
      <c r="AQ27" s="480"/>
      <c r="AR27" s="519"/>
      <c r="AS27" s="479" t="s">
        <v>129</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128</v>
      </c>
      <c r="BO27" s="602"/>
      <c r="BP27" s="602"/>
      <c r="BQ27" s="602"/>
      <c r="BR27" s="602"/>
      <c r="BS27" s="602"/>
      <c r="BT27" s="602"/>
      <c r="BU27" s="603"/>
      <c r="BV27" s="601" t="s">
        <v>128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1940</v>
      </c>
      <c r="R28" s="480"/>
      <c r="S28" s="480"/>
      <c r="T28" s="480"/>
      <c r="U28" s="480"/>
      <c r="V28" s="519"/>
      <c r="W28" s="578"/>
      <c r="X28" s="566"/>
      <c r="Y28" s="567"/>
      <c r="Z28" s="478" t="s">
        <v>184</v>
      </c>
      <c r="AA28" s="458"/>
      <c r="AB28" s="458"/>
      <c r="AC28" s="458"/>
      <c r="AD28" s="458"/>
      <c r="AE28" s="458"/>
      <c r="AF28" s="458"/>
      <c r="AG28" s="459"/>
      <c r="AH28" s="479" t="s">
        <v>129</v>
      </c>
      <c r="AI28" s="480"/>
      <c r="AJ28" s="480"/>
      <c r="AK28" s="480"/>
      <c r="AL28" s="519"/>
      <c r="AM28" s="479" t="s">
        <v>185</v>
      </c>
      <c r="AN28" s="480"/>
      <c r="AO28" s="480"/>
      <c r="AP28" s="480"/>
      <c r="AQ28" s="480"/>
      <c r="AR28" s="519"/>
      <c r="AS28" s="479" t="s">
        <v>129</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711393</v>
      </c>
      <c r="BO28" s="392"/>
      <c r="BP28" s="392"/>
      <c r="BQ28" s="392"/>
      <c r="BR28" s="392"/>
      <c r="BS28" s="392"/>
      <c r="BT28" s="392"/>
      <c r="BU28" s="393"/>
      <c r="BV28" s="391">
        <v>840046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8</v>
      </c>
      <c r="M29" s="480"/>
      <c r="N29" s="480"/>
      <c r="O29" s="480"/>
      <c r="P29" s="519"/>
      <c r="Q29" s="479">
        <v>1710</v>
      </c>
      <c r="R29" s="480"/>
      <c r="S29" s="480"/>
      <c r="T29" s="480"/>
      <c r="U29" s="480"/>
      <c r="V29" s="519"/>
      <c r="W29" s="579"/>
      <c r="X29" s="580"/>
      <c r="Y29" s="581"/>
      <c r="Z29" s="478" t="s">
        <v>188</v>
      </c>
      <c r="AA29" s="458"/>
      <c r="AB29" s="458"/>
      <c r="AC29" s="458"/>
      <c r="AD29" s="458"/>
      <c r="AE29" s="458"/>
      <c r="AF29" s="458"/>
      <c r="AG29" s="459"/>
      <c r="AH29" s="479">
        <v>64</v>
      </c>
      <c r="AI29" s="480"/>
      <c r="AJ29" s="480"/>
      <c r="AK29" s="480"/>
      <c r="AL29" s="519"/>
      <c r="AM29" s="479">
        <v>185408</v>
      </c>
      <c r="AN29" s="480"/>
      <c r="AO29" s="480"/>
      <c r="AP29" s="480"/>
      <c r="AQ29" s="480"/>
      <c r="AR29" s="519"/>
      <c r="AS29" s="479">
        <v>2897</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718495</v>
      </c>
      <c r="BO29" s="429"/>
      <c r="BP29" s="429"/>
      <c r="BQ29" s="429"/>
      <c r="BR29" s="429"/>
      <c r="BS29" s="429"/>
      <c r="BT29" s="429"/>
      <c r="BU29" s="430"/>
      <c r="BV29" s="428">
        <v>574495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93.5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3586863</v>
      </c>
      <c r="BO30" s="602"/>
      <c r="BP30" s="602"/>
      <c r="BQ30" s="602"/>
      <c r="BR30" s="602"/>
      <c r="BS30" s="602"/>
      <c r="BT30" s="602"/>
      <c r="BU30" s="603"/>
      <c r="BV30" s="601">
        <v>3452772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198</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197</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国民健康保険病院事業特別会計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南部檜山衛生処理組合</v>
      </c>
      <c r="BZ34" s="615"/>
      <c r="CA34" s="615"/>
      <c r="CB34" s="615"/>
      <c r="CC34" s="615"/>
      <c r="CD34" s="615"/>
      <c r="CE34" s="615"/>
      <c r="CF34" s="615"/>
      <c r="CG34" s="615"/>
      <c r="CH34" s="615"/>
      <c r="CI34" s="615"/>
      <c r="CJ34" s="615"/>
      <c r="CK34" s="615"/>
      <c r="CL34" s="615"/>
      <c r="CM34" s="615"/>
      <c r="CN34" s="213"/>
      <c r="CO34" s="614">
        <f>IF(CQ34="","",MAX(C34:D43,U34:V43,AM34:AN43,BE34:BF43,BW34:BX43)+1)</f>
        <v>12</v>
      </c>
      <c r="CP34" s="614"/>
      <c r="CQ34" s="615" t="str">
        <f>IF('各会計、関係団体の財政状況及び健全化判断比率'!BS7="","",'各会計、関係団体の財政状況及び健全化判断比率'!BS7)</f>
        <v>厚沢部町農業振興公社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檜山広域行政組合</v>
      </c>
      <c r="BZ35" s="615"/>
      <c r="CA35" s="615"/>
      <c r="CB35" s="615"/>
      <c r="CC35" s="615"/>
      <c r="CD35" s="615"/>
      <c r="CE35" s="615"/>
      <c r="CF35" s="615"/>
      <c r="CG35" s="615"/>
      <c r="CH35" s="615"/>
      <c r="CI35" s="615"/>
      <c r="CJ35" s="615"/>
      <c r="CK35" s="615"/>
      <c r="CL35" s="615"/>
      <c r="CM35" s="615"/>
      <c r="CN35" s="213"/>
      <c r="CO35" s="614">
        <f t="shared" ref="CO35:CO43" si="3">IF(CQ35="","",CO34+1)</f>
        <v>13</v>
      </c>
      <c r="CP35" s="614"/>
      <c r="CQ35" s="615" t="str">
        <f>IF('各会計、関係団体の財政状況及び健全化判断比率'!BS8="","",'各会計、関係団体の財政状況及び健全化判断比率'!BS8)</f>
        <v>素敵な過疎づくり</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介護保険事業特別会計（保険事業勘定）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渡島・檜山地方税滞納整理機構</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介護保険事業特別会計（サービス事業勘定）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rFwx7SIastpbJc6jn9S9kgjQIO801arBzOplA5ZdZu1YPKpdC8fDyuX3fsWsPDbG1f2BmnQJQkU0Jn8LbbBvw==" saltValue="pFg5woI/sDgUgVFauF7W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431131</v>
      </c>
      <c r="S5" s="631"/>
      <c r="T5" s="631"/>
      <c r="U5" s="631"/>
      <c r="V5" s="631"/>
      <c r="W5" s="631"/>
      <c r="X5" s="631"/>
      <c r="Y5" s="632"/>
      <c r="Z5" s="633">
        <v>8.4</v>
      </c>
      <c r="AA5" s="633"/>
      <c r="AB5" s="633"/>
      <c r="AC5" s="633"/>
      <c r="AD5" s="634">
        <v>431131</v>
      </c>
      <c r="AE5" s="634"/>
      <c r="AF5" s="634"/>
      <c r="AG5" s="634"/>
      <c r="AH5" s="634"/>
      <c r="AI5" s="634"/>
      <c r="AJ5" s="634"/>
      <c r="AK5" s="634"/>
      <c r="AL5" s="635">
        <v>16.100000000000001</v>
      </c>
      <c r="AM5" s="636"/>
      <c r="AN5" s="636"/>
      <c r="AO5" s="637"/>
      <c r="AP5" s="627" t="s">
        <v>228</v>
      </c>
      <c r="AQ5" s="628"/>
      <c r="AR5" s="628"/>
      <c r="AS5" s="628"/>
      <c r="AT5" s="628"/>
      <c r="AU5" s="628"/>
      <c r="AV5" s="628"/>
      <c r="AW5" s="628"/>
      <c r="AX5" s="628"/>
      <c r="AY5" s="628"/>
      <c r="AZ5" s="628"/>
      <c r="BA5" s="628"/>
      <c r="BB5" s="628"/>
      <c r="BC5" s="628"/>
      <c r="BD5" s="628"/>
      <c r="BE5" s="628"/>
      <c r="BF5" s="629"/>
      <c r="BG5" s="641">
        <v>428434</v>
      </c>
      <c r="BH5" s="642"/>
      <c r="BI5" s="642"/>
      <c r="BJ5" s="642"/>
      <c r="BK5" s="642"/>
      <c r="BL5" s="642"/>
      <c r="BM5" s="642"/>
      <c r="BN5" s="643"/>
      <c r="BO5" s="644">
        <v>99.4</v>
      </c>
      <c r="BP5" s="644"/>
      <c r="BQ5" s="644"/>
      <c r="BR5" s="644"/>
      <c r="BS5" s="645">
        <v>4771</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52872</v>
      </c>
      <c r="S6" s="642"/>
      <c r="T6" s="642"/>
      <c r="U6" s="642"/>
      <c r="V6" s="642"/>
      <c r="W6" s="642"/>
      <c r="X6" s="642"/>
      <c r="Y6" s="643"/>
      <c r="Z6" s="644">
        <v>1</v>
      </c>
      <c r="AA6" s="644"/>
      <c r="AB6" s="644"/>
      <c r="AC6" s="644"/>
      <c r="AD6" s="645">
        <v>52872</v>
      </c>
      <c r="AE6" s="645"/>
      <c r="AF6" s="645"/>
      <c r="AG6" s="645"/>
      <c r="AH6" s="645"/>
      <c r="AI6" s="645"/>
      <c r="AJ6" s="645"/>
      <c r="AK6" s="645"/>
      <c r="AL6" s="646">
        <v>2</v>
      </c>
      <c r="AM6" s="647"/>
      <c r="AN6" s="647"/>
      <c r="AO6" s="648"/>
      <c r="AP6" s="638" t="s">
        <v>233</v>
      </c>
      <c r="AQ6" s="639"/>
      <c r="AR6" s="639"/>
      <c r="AS6" s="639"/>
      <c r="AT6" s="639"/>
      <c r="AU6" s="639"/>
      <c r="AV6" s="639"/>
      <c r="AW6" s="639"/>
      <c r="AX6" s="639"/>
      <c r="AY6" s="639"/>
      <c r="AZ6" s="639"/>
      <c r="BA6" s="639"/>
      <c r="BB6" s="639"/>
      <c r="BC6" s="639"/>
      <c r="BD6" s="639"/>
      <c r="BE6" s="639"/>
      <c r="BF6" s="640"/>
      <c r="BG6" s="641">
        <v>428434</v>
      </c>
      <c r="BH6" s="642"/>
      <c r="BI6" s="642"/>
      <c r="BJ6" s="642"/>
      <c r="BK6" s="642"/>
      <c r="BL6" s="642"/>
      <c r="BM6" s="642"/>
      <c r="BN6" s="643"/>
      <c r="BO6" s="644">
        <v>99.4</v>
      </c>
      <c r="BP6" s="644"/>
      <c r="BQ6" s="644"/>
      <c r="BR6" s="644"/>
      <c r="BS6" s="645">
        <v>4771</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52834</v>
      </c>
      <c r="CS6" s="642"/>
      <c r="CT6" s="642"/>
      <c r="CU6" s="642"/>
      <c r="CV6" s="642"/>
      <c r="CW6" s="642"/>
      <c r="CX6" s="642"/>
      <c r="CY6" s="643"/>
      <c r="CZ6" s="635">
        <v>1.1000000000000001</v>
      </c>
      <c r="DA6" s="636"/>
      <c r="DB6" s="636"/>
      <c r="DC6" s="655"/>
      <c r="DD6" s="650" t="s">
        <v>235</v>
      </c>
      <c r="DE6" s="642"/>
      <c r="DF6" s="642"/>
      <c r="DG6" s="642"/>
      <c r="DH6" s="642"/>
      <c r="DI6" s="642"/>
      <c r="DJ6" s="642"/>
      <c r="DK6" s="642"/>
      <c r="DL6" s="642"/>
      <c r="DM6" s="642"/>
      <c r="DN6" s="642"/>
      <c r="DO6" s="642"/>
      <c r="DP6" s="643"/>
      <c r="DQ6" s="650">
        <v>52834</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568</v>
      </c>
      <c r="S7" s="642"/>
      <c r="T7" s="642"/>
      <c r="U7" s="642"/>
      <c r="V7" s="642"/>
      <c r="W7" s="642"/>
      <c r="X7" s="642"/>
      <c r="Y7" s="643"/>
      <c r="Z7" s="644">
        <v>0</v>
      </c>
      <c r="AA7" s="644"/>
      <c r="AB7" s="644"/>
      <c r="AC7" s="644"/>
      <c r="AD7" s="645">
        <v>568</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188336</v>
      </c>
      <c r="BH7" s="642"/>
      <c r="BI7" s="642"/>
      <c r="BJ7" s="642"/>
      <c r="BK7" s="642"/>
      <c r="BL7" s="642"/>
      <c r="BM7" s="642"/>
      <c r="BN7" s="643"/>
      <c r="BO7" s="644">
        <v>43.7</v>
      </c>
      <c r="BP7" s="644"/>
      <c r="BQ7" s="644"/>
      <c r="BR7" s="644"/>
      <c r="BS7" s="645">
        <v>4771</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963376</v>
      </c>
      <c r="CS7" s="642"/>
      <c r="CT7" s="642"/>
      <c r="CU7" s="642"/>
      <c r="CV7" s="642"/>
      <c r="CW7" s="642"/>
      <c r="CX7" s="642"/>
      <c r="CY7" s="643"/>
      <c r="CZ7" s="644">
        <v>19.100000000000001</v>
      </c>
      <c r="DA7" s="644"/>
      <c r="DB7" s="644"/>
      <c r="DC7" s="644"/>
      <c r="DD7" s="650">
        <v>12522</v>
      </c>
      <c r="DE7" s="642"/>
      <c r="DF7" s="642"/>
      <c r="DG7" s="642"/>
      <c r="DH7" s="642"/>
      <c r="DI7" s="642"/>
      <c r="DJ7" s="642"/>
      <c r="DK7" s="642"/>
      <c r="DL7" s="642"/>
      <c r="DM7" s="642"/>
      <c r="DN7" s="642"/>
      <c r="DO7" s="642"/>
      <c r="DP7" s="643"/>
      <c r="DQ7" s="650">
        <v>852528</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773</v>
      </c>
      <c r="S8" s="642"/>
      <c r="T8" s="642"/>
      <c r="U8" s="642"/>
      <c r="V8" s="642"/>
      <c r="W8" s="642"/>
      <c r="X8" s="642"/>
      <c r="Y8" s="643"/>
      <c r="Z8" s="644">
        <v>0</v>
      </c>
      <c r="AA8" s="644"/>
      <c r="AB8" s="644"/>
      <c r="AC8" s="644"/>
      <c r="AD8" s="645">
        <v>773</v>
      </c>
      <c r="AE8" s="645"/>
      <c r="AF8" s="645"/>
      <c r="AG8" s="645"/>
      <c r="AH8" s="645"/>
      <c r="AI8" s="645"/>
      <c r="AJ8" s="645"/>
      <c r="AK8" s="645"/>
      <c r="AL8" s="646">
        <v>0</v>
      </c>
      <c r="AM8" s="647"/>
      <c r="AN8" s="647"/>
      <c r="AO8" s="648"/>
      <c r="AP8" s="638" t="s">
        <v>240</v>
      </c>
      <c r="AQ8" s="639"/>
      <c r="AR8" s="639"/>
      <c r="AS8" s="639"/>
      <c r="AT8" s="639"/>
      <c r="AU8" s="639"/>
      <c r="AV8" s="639"/>
      <c r="AW8" s="639"/>
      <c r="AX8" s="639"/>
      <c r="AY8" s="639"/>
      <c r="AZ8" s="639"/>
      <c r="BA8" s="639"/>
      <c r="BB8" s="639"/>
      <c r="BC8" s="639"/>
      <c r="BD8" s="639"/>
      <c r="BE8" s="639"/>
      <c r="BF8" s="640"/>
      <c r="BG8" s="641">
        <v>6127</v>
      </c>
      <c r="BH8" s="642"/>
      <c r="BI8" s="642"/>
      <c r="BJ8" s="642"/>
      <c r="BK8" s="642"/>
      <c r="BL8" s="642"/>
      <c r="BM8" s="642"/>
      <c r="BN8" s="643"/>
      <c r="BO8" s="644">
        <v>1.4</v>
      </c>
      <c r="BP8" s="644"/>
      <c r="BQ8" s="644"/>
      <c r="BR8" s="644"/>
      <c r="BS8" s="650" t="s">
        <v>235</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1649138</v>
      </c>
      <c r="CS8" s="642"/>
      <c r="CT8" s="642"/>
      <c r="CU8" s="642"/>
      <c r="CV8" s="642"/>
      <c r="CW8" s="642"/>
      <c r="CX8" s="642"/>
      <c r="CY8" s="643"/>
      <c r="CZ8" s="644">
        <v>32.799999999999997</v>
      </c>
      <c r="DA8" s="644"/>
      <c r="DB8" s="644"/>
      <c r="DC8" s="644"/>
      <c r="DD8" s="650">
        <v>812853</v>
      </c>
      <c r="DE8" s="642"/>
      <c r="DF8" s="642"/>
      <c r="DG8" s="642"/>
      <c r="DH8" s="642"/>
      <c r="DI8" s="642"/>
      <c r="DJ8" s="642"/>
      <c r="DK8" s="642"/>
      <c r="DL8" s="642"/>
      <c r="DM8" s="642"/>
      <c r="DN8" s="642"/>
      <c r="DO8" s="642"/>
      <c r="DP8" s="643"/>
      <c r="DQ8" s="650">
        <v>533201</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673</v>
      </c>
      <c r="S9" s="642"/>
      <c r="T9" s="642"/>
      <c r="U9" s="642"/>
      <c r="V9" s="642"/>
      <c r="W9" s="642"/>
      <c r="X9" s="642"/>
      <c r="Y9" s="643"/>
      <c r="Z9" s="644">
        <v>0</v>
      </c>
      <c r="AA9" s="644"/>
      <c r="AB9" s="644"/>
      <c r="AC9" s="644"/>
      <c r="AD9" s="645">
        <v>673</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155242</v>
      </c>
      <c r="BH9" s="642"/>
      <c r="BI9" s="642"/>
      <c r="BJ9" s="642"/>
      <c r="BK9" s="642"/>
      <c r="BL9" s="642"/>
      <c r="BM9" s="642"/>
      <c r="BN9" s="643"/>
      <c r="BO9" s="644">
        <v>36</v>
      </c>
      <c r="BP9" s="644"/>
      <c r="BQ9" s="644"/>
      <c r="BR9" s="644"/>
      <c r="BS9" s="650" t="s">
        <v>235</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485767</v>
      </c>
      <c r="CS9" s="642"/>
      <c r="CT9" s="642"/>
      <c r="CU9" s="642"/>
      <c r="CV9" s="642"/>
      <c r="CW9" s="642"/>
      <c r="CX9" s="642"/>
      <c r="CY9" s="643"/>
      <c r="CZ9" s="644">
        <v>9.6999999999999993</v>
      </c>
      <c r="DA9" s="644"/>
      <c r="DB9" s="644"/>
      <c r="DC9" s="644"/>
      <c r="DD9" s="650">
        <v>10401</v>
      </c>
      <c r="DE9" s="642"/>
      <c r="DF9" s="642"/>
      <c r="DG9" s="642"/>
      <c r="DH9" s="642"/>
      <c r="DI9" s="642"/>
      <c r="DJ9" s="642"/>
      <c r="DK9" s="642"/>
      <c r="DL9" s="642"/>
      <c r="DM9" s="642"/>
      <c r="DN9" s="642"/>
      <c r="DO9" s="642"/>
      <c r="DP9" s="643"/>
      <c r="DQ9" s="650">
        <v>391134</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185</v>
      </c>
      <c r="S10" s="642"/>
      <c r="T10" s="642"/>
      <c r="U10" s="642"/>
      <c r="V10" s="642"/>
      <c r="W10" s="642"/>
      <c r="X10" s="642"/>
      <c r="Y10" s="643"/>
      <c r="Z10" s="644" t="s">
        <v>235</v>
      </c>
      <c r="AA10" s="644"/>
      <c r="AB10" s="644"/>
      <c r="AC10" s="644"/>
      <c r="AD10" s="645" t="s">
        <v>235</v>
      </c>
      <c r="AE10" s="645"/>
      <c r="AF10" s="645"/>
      <c r="AG10" s="645"/>
      <c r="AH10" s="645"/>
      <c r="AI10" s="645"/>
      <c r="AJ10" s="645"/>
      <c r="AK10" s="645"/>
      <c r="AL10" s="646" t="s">
        <v>129</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17860</v>
      </c>
      <c r="BH10" s="642"/>
      <c r="BI10" s="642"/>
      <c r="BJ10" s="642"/>
      <c r="BK10" s="642"/>
      <c r="BL10" s="642"/>
      <c r="BM10" s="642"/>
      <c r="BN10" s="643"/>
      <c r="BO10" s="644">
        <v>4.0999999999999996</v>
      </c>
      <c r="BP10" s="644"/>
      <c r="BQ10" s="644"/>
      <c r="BR10" s="644"/>
      <c r="BS10" s="650">
        <v>2977</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265</v>
      </c>
      <c r="CS10" s="642"/>
      <c r="CT10" s="642"/>
      <c r="CU10" s="642"/>
      <c r="CV10" s="642"/>
      <c r="CW10" s="642"/>
      <c r="CX10" s="642"/>
      <c r="CY10" s="643"/>
      <c r="CZ10" s="644">
        <v>0</v>
      </c>
      <c r="DA10" s="644"/>
      <c r="DB10" s="644"/>
      <c r="DC10" s="644"/>
      <c r="DD10" s="650" t="s">
        <v>235</v>
      </c>
      <c r="DE10" s="642"/>
      <c r="DF10" s="642"/>
      <c r="DG10" s="642"/>
      <c r="DH10" s="642"/>
      <c r="DI10" s="642"/>
      <c r="DJ10" s="642"/>
      <c r="DK10" s="642"/>
      <c r="DL10" s="642"/>
      <c r="DM10" s="642"/>
      <c r="DN10" s="642"/>
      <c r="DO10" s="642"/>
      <c r="DP10" s="643"/>
      <c r="DQ10" s="650">
        <v>265</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235</v>
      </c>
      <c r="AA11" s="644"/>
      <c r="AB11" s="644"/>
      <c r="AC11" s="644"/>
      <c r="AD11" s="645" t="s">
        <v>185</v>
      </c>
      <c r="AE11" s="645"/>
      <c r="AF11" s="645"/>
      <c r="AG11" s="645"/>
      <c r="AH11" s="645"/>
      <c r="AI11" s="645"/>
      <c r="AJ11" s="645"/>
      <c r="AK11" s="645"/>
      <c r="AL11" s="646" t="s">
        <v>129</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9107</v>
      </c>
      <c r="BH11" s="642"/>
      <c r="BI11" s="642"/>
      <c r="BJ11" s="642"/>
      <c r="BK11" s="642"/>
      <c r="BL11" s="642"/>
      <c r="BM11" s="642"/>
      <c r="BN11" s="643"/>
      <c r="BO11" s="644">
        <v>2.1</v>
      </c>
      <c r="BP11" s="644"/>
      <c r="BQ11" s="644"/>
      <c r="BR11" s="644"/>
      <c r="BS11" s="650">
        <v>1794</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499547</v>
      </c>
      <c r="CS11" s="642"/>
      <c r="CT11" s="642"/>
      <c r="CU11" s="642"/>
      <c r="CV11" s="642"/>
      <c r="CW11" s="642"/>
      <c r="CX11" s="642"/>
      <c r="CY11" s="643"/>
      <c r="CZ11" s="644">
        <v>9.9</v>
      </c>
      <c r="DA11" s="644"/>
      <c r="DB11" s="644"/>
      <c r="DC11" s="644"/>
      <c r="DD11" s="650">
        <v>91074</v>
      </c>
      <c r="DE11" s="642"/>
      <c r="DF11" s="642"/>
      <c r="DG11" s="642"/>
      <c r="DH11" s="642"/>
      <c r="DI11" s="642"/>
      <c r="DJ11" s="642"/>
      <c r="DK11" s="642"/>
      <c r="DL11" s="642"/>
      <c r="DM11" s="642"/>
      <c r="DN11" s="642"/>
      <c r="DO11" s="642"/>
      <c r="DP11" s="643"/>
      <c r="DQ11" s="650">
        <v>261154</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81351</v>
      </c>
      <c r="S12" s="642"/>
      <c r="T12" s="642"/>
      <c r="U12" s="642"/>
      <c r="V12" s="642"/>
      <c r="W12" s="642"/>
      <c r="X12" s="642"/>
      <c r="Y12" s="643"/>
      <c r="Z12" s="644">
        <v>1.6</v>
      </c>
      <c r="AA12" s="644"/>
      <c r="AB12" s="644"/>
      <c r="AC12" s="644"/>
      <c r="AD12" s="645">
        <v>81351</v>
      </c>
      <c r="AE12" s="645"/>
      <c r="AF12" s="645"/>
      <c r="AG12" s="645"/>
      <c r="AH12" s="645"/>
      <c r="AI12" s="645"/>
      <c r="AJ12" s="645"/>
      <c r="AK12" s="645"/>
      <c r="AL12" s="646">
        <v>3</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194285</v>
      </c>
      <c r="BH12" s="642"/>
      <c r="BI12" s="642"/>
      <c r="BJ12" s="642"/>
      <c r="BK12" s="642"/>
      <c r="BL12" s="642"/>
      <c r="BM12" s="642"/>
      <c r="BN12" s="643"/>
      <c r="BO12" s="644">
        <v>45.1</v>
      </c>
      <c r="BP12" s="644"/>
      <c r="BQ12" s="644"/>
      <c r="BR12" s="644"/>
      <c r="BS12" s="650" t="s">
        <v>235</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107385</v>
      </c>
      <c r="CS12" s="642"/>
      <c r="CT12" s="642"/>
      <c r="CU12" s="642"/>
      <c r="CV12" s="642"/>
      <c r="CW12" s="642"/>
      <c r="CX12" s="642"/>
      <c r="CY12" s="643"/>
      <c r="CZ12" s="644">
        <v>2.1</v>
      </c>
      <c r="DA12" s="644"/>
      <c r="DB12" s="644"/>
      <c r="DC12" s="644"/>
      <c r="DD12" s="650">
        <v>12581</v>
      </c>
      <c r="DE12" s="642"/>
      <c r="DF12" s="642"/>
      <c r="DG12" s="642"/>
      <c r="DH12" s="642"/>
      <c r="DI12" s="642"/>
      <c r="DJ12" s="642"/>
      <c r="DK12" s="642"/>
      <c r="DL12" s="642"/>
      <c r="DM12" s="642"/>
      <c r="DN12" s="642"/>
      <c r="DO12" s="642"/>
      <c r="DP12" s="643"/>
      <c r="DQ12" s="650">
        <v>102796</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t="s">
        <v>185</v>
      </c>
      <c r="S13" s="642"/>
      <c r="T13" s="642"/>
      <c r="U13" s="642"/>
      <c r="V13" s="642"/>
      <c r="W13" s="642"/>
      <c r="X13" s="642"/>
      <c r="Y13" s="643"/>
      <c r="Z13" s="644" t="s">
        <v>185</v>
      </c>
      <c r="AA13" s="644"/>
      <c r="AB13" s="644"/>
      <c r="AC13" s="644"/>
      <c r="AD13" s="645" t="s">
        <v>129</v>
      </c>
      <c r="AE13" s="645"/>
      <c r="AF13" s="645"/>
      <c r="AG13" s="645"/>
      <c r="AH13" s="645"/>
      <c r="AI13" s="645"/>
      <c r="AJ13" s="645"/>
      <c r="AK13" s="645"/>
      <c r="AL13" s="646" t="s">
        <v>129</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184935</v>
      </c>
      <c r="BH13" s="642"/>
      <c r="BI13" s="642"/>
      <c r="BJ13" s="642"/>
      <c r="BK13" s="642"/>
      <c r="BL13" s="642"/>
      <c r="BM13" s="642"/>
      <c r="BN13" s="643"/>
      <c r="BO13" s="644">
        <v>42.9</v>
      </c>
      <c r="BP13" s="644"/>
      <c r="BQ13" s="644"/>
      <c r="BR13" s="644"/>
      <c r="BS13" s="650" t="s">
        <v>256</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263154</v>
      </c>
      <c r="CS13" s="642"/>
      <c r="CT13" s="642"/>
      <c r="CU13" s="642"/>
      <c r="CV13" s="642"/>
      <c r="CW13" s="642"/>
      <c r="CX13" s="642"/>
      <c r="CY13" s="643"/>
      <c r="CZ13" s="644">
        <v>5.2</v>
      </c>
      <c r="DA13" s="644"/>
      <c r="DB13" s="644"/>
      <c r="DC13" s="644"/>
      <c r="DD13" s="650">
        <v>78872</v>
      </c>
      <c r="DE13" s="642"/>
      <c r="DF13" s="642"/>
      <c r="DG13" s="642"/>
      <c r="DH13" s="642"/>
      <c r="DI13" s="642"/>
      <c r="DJ13" s="642"/>
      <c r="DK13" s="642"/>
      <c r="DL13" s="642"/>
      <c r="DM13" s="642"/>
      <c r="DN13" s="642"/>
      <c r="DO13" s="642"/>
      <c r="DP13" s="643"/>
      <c r="DQ13" s="650">
        <v>171819</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235</v>
      </c>
      <c r="AA14" s="644"/>
      <c r="AB14" s="644"/>
      <c r="AC14" s="644"/>
      <c r="AD14" s="645" t="s">
        <v>235</v>
      </c>
      <c r="AE14" s="645"/>
      <c r="AF14" s="645"/>
      <c r="AG14" s="645"/>
      <c r="AH14" s="645"/>
      <c r="AI14" s="645"/>
      <c r="AJ14" s="645"/>
      <c r="AK14" s="645"/>
      <c r="AL14" s="646" t="s">
        <v>235</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14309</v>
      </c>
      <c r="BH14" s="642"/>
      <c r="BI14" s="642"/>
      <c r="BJ14" s="642"/>
      <c r="BK14" s="642"/>
      <c r="BL14" s="642"/>
      <c r="BM14" s="642"/>
      <c r="BN14" s="643"/>
      <c r="BO14" s="644">
        <v>3.3</v>
      </c>
      <c r="BP14" s="644"/>
      <c r="BQ14" s="644"/>
      <c r="BR14" s="644"/>
      <c r="BS14" s="650" t="s">
        <v>260</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211658</v>
      </c>
      <c r="CS14" s="642"/>
      <c r="CT14" s="642"/>
      <c r="CU14" s="642"/>
      <c r="CV14" s="642"/>
      <c r="CW14" s="642"/>
      <c r="CX14" s="642"/>
      <c r="CY14" s="643"/>
      <c r="CZ14" s="644">
        <v>4.2</v>
      </c>
      <c r="DA14" s="644"/>
      <c r="DB14" s="644"/>
      <c r="DC14" s="644"/>
      <c r="DD14" s="650">
        <v>3764</v>
      </c>
      <c r="DE14" s="642"/>
      <c r="DF14" s="642"/>
      <c r="DG14" s="642"/>
      <c r="DH14" s="642"/>
      <c r="DI14" s="642"/>
      <c r="DJ14" s="642"/>
      <c r="DK14" s="642"/>
      <c r="DL14" s="642"/>
      <c r="DM14" s="642"/>
      <c r="DN14" s="642"/>
      <c r="DO14" s="642"/>
      <c r="DP14" s="643"/>
      <c r="DQ14" s="650">
        <v>178392</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11847</v>
      </c>
      <c r="S15" s="642"/>
      <c r="T15" s="642"/>
      <c r="U15" s="642"/>
      <c r="V15" s="642"/>
      <c r="W15" s="642"/>
      <c r="X15" s="642"/>
      <c r="Y15" s="643"/>
      <c r="Z15" s="644">
        <v>0.2</v>
      </c>
      <c r="AA15" s="644"/>
      <c r="AB15" s="644"/>
      <c r="AC15" s="644"/>
      <c r="AD15" s="645">
        <v>11847</v>
      </c>
      <c r="AE15" s="645"/>
      <c r="AF15" s="645"/>
      <c r="AG15" s="645"/>
      <c r="AH15" s="645"/>
      <c r="AI15" s="645"/>
      <c r="AJ15" s="645"/>
      <c r="AK15" s="645"/>
      <c r="AL15" s="646">
        <v>0.4</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31504</v>
      </c>
      <c r="BH15" s="642"/>
      <c r="BI15" s="642"/>
      <c r="BJ15" s="642"/>
      <c r="BK15" s="642"/>
      <c r="BL15" s="642"/>
      <c r="BM15" s="642"/>
      <c r="BN15" s="643"/>
      <c r="BO15" s="644">
        <v>7.3</v>
      </c>
      <c r="BP15" s="644"/>
      <c r="BQ15" s="644"/>
      <c r="BR15" s="644"/>
      <c r="BS15" s="650" t="s">
        <v>129</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364967</v>
      </c>
      <c r="CS15" s="642"/>
      <c r="CT15" s="642"/>
      <c r="CU15" s="642"/>
      <c r="CV15" s="642"/>
      <c r="CW15" s="642"/>
      <c r="CX15" s="642"/>
      <c r="CY15" s="643"/>
      <c r="CZ15" s="644">
        <v>7.3</v>
      </c>
      <c r="DA15" s="644"/>
      <c r="DB15" s="644"/>
      <c r="DC15" s="644"/>
      <c r="DD15" s="650">
        <v>32667</v>
      </c>
      <c r="DE15" s="642"/>
      <c r="DF15" s="642"/>
      <c r="DG15" s="642"/>
      <c r="DH15" s="642"/>
      <c r="DI15" s="642"/>
      <c r="DJ15" s="642"/>
      <c r="DK15" s="642"/>
      <c r="DL15" s="642"/>
      <c r="DM15" s="642"/>
      <c r="DN15" s="642"/>
      <c r="DO15" s="642"/>
      <c r="DP15" s="643"/>
      <c r="DQ15" s="650">
        <v>333943</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235</v>
      </c>
      <c r="AA16" s="644"/>
      <c r="AB16" s="644"/>
      <c r="AC16" s="644"/>
      <c r="AD16" s="645" t="s">
        <v>129</v>
      </c>
      <c r="AE16" s="645"/>
      <c r="AF16" s="645"/>
      <c r="AG16" s="645"/>
      <c r="AH16" s="645"/>
      <c r="AI16" s="645"/>
      <c r="AJ16" s="645"/>
      <c r="AK16" s="645"/>
      <c r="AL16" s="646" t="s">
        <v>129</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32</v>
      </c>
      <c r="CS16" s="642"/>
      <c r="CT16" s="642"/>
      <c r="CU16" s="642"/>
      <c r="CV16" s="642"/>
      <c r="CW16" s="642"/>
      <c r="CX16" s="642"/>
      <c r="CY16" s="643"/>
      <c r="CZ16" s="644">
        <v>0</v>
      </c>
      <c r="DA16" s="644"/>
      <c r="DB16" s="644"/>
      <c r="DC16" s="644"/>
      <c r="DD16" s="650" t="s">
        <v>256</v>
      </c>
      <c r="DE16" s="642"/>
      <c r="DF16" s="642"/>
      <c r="DG16" s="642"/>
      <c r="DH16" s="642"/>
      <c r="DI16" s="642"/>
      <c r="DJ16" s="642"/>
      <c r="DK16" s="642"/>
      <c r="DL16" s="642"/>
      <c r="DM16" s="642"/>
      <c r="DN16" s="642"/>
      <c r="DO16" s="642"/>
      <c r="DP16" s="643"/>
      <c r="DQ16" s="650">
        <v>32</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841</v>
      </c>
      <c r="S17" s="642"/>
      <c r="T17" s="642"/>
      <c r="U17" s="642"/>
      <c r="V17" s="642"/>
      <c r="W17" s="642"/>
      <c r="X17" s="642"/>
      <c r="Y17" s="643"/>
      <c r="Z17" s="644">
        <v>0</v>
      </c>
      <c r="AA17" s="644"/>
      <c r="AB17" s="644"/>
      <c r="AC17" s="644"/>
      <c r="AD17" s="645">
        <v>841</v>
      </c>
      <c r="AE17" s="645"/>
      <c r="AF17" s="645"/>
      <c r="AG17" s="645"/>
      <c r="AH17" s="645"/>
      <c r="AI17" s="645"/>
      <c r="AJ17" s="645"/>
      <c r="AK17" s="645"/>
      <c r="AL17" s="646">
        <v>0</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235</v>
      </c>
      <c r="BH17" s="642"/>
      <c r="BI17" s="642"/>
      <c r="BJ17" s="642"/>
      <c r="BK17" s="642"/>
      <c r="BL17" s="642"/>
      <c r="BM17" s="642"/>
      <c r="BN17" s="643"/>
      <c r="BO17" s="644" t="s">
        <v>235</v>
      </c>
      <c r="BP17" s="644"/>
      <c r="BQ17" s="644"/>
      <c r="BR17" s="644"/>
      <c r="BS17" s="650" t="s">
        <v>129</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433386</v>
      </c>
      <c r="CS17" s="642"/>
      <c r="CT17" s="642"/>
      <c r="CU17" s="642"/>
      <c r="CV17" s="642"/>
      <c r="CW17" s="642"/>
      <c r="CX17" s="642"/>
      <c r="CY17" s="643"/>
      <c r="CZ17" s="644">
        <v>8.6</v>
      </c>
      <c r="DA17" s="644"/>
      <c r="DB17" s="644"/>
      <c r="DC17" s="644"/>
      <c r="DD17" s="650" t="s">
        <v>185</v>
      </c>
      <c r="DE17" s="642"/>
      <c r="DF17" s="642"/>
      <c r="DG17" s="642"/>
      <c r="DH17" s="642"/>
      <c r="DI17" s="642"/>
      <c r="DJ17" s="642"/>
      <c r="DK17" s="642"/>
      <c r="DL17" s="642"/>
      <c r="DM17" s="642"/>
      <c r="DN17" s="642"/>
      <c r="DO17" s="642"/>
      <c r="DP17" s="643"/>
      <c r="DQ17" s="650">
        <v>433386</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2357160</v>
      </c>
      <c r="S18" s="642"/>
      <c r="T18" s="642"/>
      <c r="U18" s="642"/>
      <c r="V18" s="642"/>
      <c r="W18" s="642"/>
      <c r="X18" s="642"/>
      <c r="Y18" s="643"/>
      <c r="Z18" s="644">
        <v>46.1</v>
      </c>
      <c r="AA18" s="644"/>
      <c r="AB18" s="644"/>
      <c r="AC18" s="644"/>
      <c r="AD18" s="645">
        <v>2091220</v>
      </c>
      <c r="AE18" s="645"/>
      <c r="AF18" s="645"/>
      <c r="AG18" s="645"/>
      <c r="AH18" s="645"/>
      <c r="AI18" s="645"/>
      <c r="AJ18" s="645"/>
      <c r="AK18" s="645"/>
      <c r="AL18" s="646">
        <v>78.2</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235</v>
      </c>
      <c r="BP18" s="644"/>
      <c r="BQ18" s="644"/>
      <c r="BR18" s="644"/>
      <c r="BS18" s="650" t="s">
        <v>235</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256</v>
      </c>
      <c r="DE18" s="642"/>
      <c r="DF18" s="642"/>
      <c r="DG18" s="642"/>
      <c r="DH18" s="642"/>
      <c r="DI18" s="642"/>
      <c r="DJ18" s="642"/>
      <c r="DK18" s="642"/>
      <c r="DL18" s="642"/>
      <c r="DM18" s="642"/>
      <c r="DN18" s="642"/>
      <c r="DO18" s="642"/>
      <c r="DP18" s="643"/>
      <c r="DQ18" s="650" t="s">
        <v>185</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2091220</v>
      </c>
      <c r="S19" s="642"/>
      <c r="T19" s="642"/>
      <c r="U19" s="642"/>
      <c r="V19" s="642"/>
      <c r="W19" s="642"/>
      <c r="X19" s="642"/>
      <c r="Y19" s="643"/>
      <c r="Z19" s="644">
        <v>40.9</v>
      </c>
      <c r="AA19" s="644"/>
      <c r="AB19" s="644"/>
      <c r="AC19" s="644"/>
      <c r="AD19" s="645">
        <v>2091220</v>
      </c>
      <c r="AE19" s="645"/>
      <c r="AF19" s="645"/>
      <c r="AG19" s="645"/>
      <c r="AH19" s="645"/>
      <c r="AI19" s="645"/>
      <c r="AJ19" s="645"/>
      <c r="AK19" s="645"/>
      <c r="AL19" s="646">
        <v>78.2</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2697</v>
      </c>
      <c r="BH19" s="642"/>
      <c r="BI19" s="642"/>
      <c r="BJ19" s="642"/>
      <c r="BK19" s="642"/>
      <c r="BL19" s="642"/>
      <c r="BM19" s="642"/>
      <c r="BN19" s="643"/>
      <c r="BO19" s="644">
        <v>0.6</v>
      </c>
      <c r="BP19" s="644"/>
      <c r="BQ19" s="644"/>
      <c r="BR19" s="644"/>
      <c r="BS19" s="650" t="s">
        <v>235</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235</v>
      </c>
      <c r="CS19" s="642"/>
      <c r="CT19" s="642"/>
      <c r="CU19" s="642"/>
      <c r="CV19" s="642"/>
      <c r="CW19" s="642"/>
      <c r="CX19" s="642"/>
      <c r="CY19" s="643"/>
      <c r="CZ19" s="644" t="s">
        <v>129</v>
      </c>
      <c r="DA19" s="644"/>
      <c r="DB19" s="644"/>
      <c r="DC19" s="644"/>
      <c r="DD19" s="650" t="s">
        <v>235</v>
      </c>
      <c r="DE19" s="642"/>
      <c r="DF19" s="642"/>
      <c r="DG19" s="642"/>
      <c r="DH19" s="642"/>
      <c r="DI19" s="642"/>
      <c r="DJ19" s="642"/>
      <c r="DK19" s="642"/>
      <c r="DL19" s="642"/>
      <c r="DM19" s="642"/>
      <c r="DN19" s="642"/>
      <c r="DO19" s="642"/>
      <c r="DP19" s="643"/>
      <c r="DQ19" s="650" t="s">
        <v>235</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265940</v>
      </c>
      <c r="S20" s="642"/>
      <c r="T20" s="642"/>
      <c r="U20" s="642"/>
      <c r="V20" s="642"/>
      <c r="W20" s="642"/>
      <c r="X20" s="642"/>
      <c r="Y20" s="643"/>
      <c r="Z20" s="644">
        <v>5.2</v>
      </c>
      <c r="AA20" s="644"/>
      <c r="AB20" s="644"/>
      <c r="AC20" s="644"/>
      <c r="AD20" s="645" t="s">
        <v>185</v>
      </c>
      <c r="AE20" s="645"/>
      <c r="AF20" s="645"/>
      <c r="AG20" s="645"/>
      <c r="AH20" s="645"/>
      <c r="AI20" s="645"/>
      <c r="AJ20" s="645"/>
      <c r="AK20" s="645"/>
      <c r="AL20" s="646" t="s">
        <v>235</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2697</v>
      </c>
      <c r="BH20" s="642"/>
      <c r="BI20" s="642"/>
      <c r="BJ20" s="642"/>
      <c r="BK20" s="642"/>
      <c r="BL20" s="642"/>
      <c r="BM20" s="642"/>
      <c r="BN20" s="643"/>
      <c r="BO20" s="644">
        <v>0.6</v>
      </c>
      <c r="BP20" s="644"/>
      <c r="BQ20" s="644"/>
      <c r="BR20" s="644"/>
      <c r="BS20" s="650" t="s">
        <v>235</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5031509</v>
      </c>
      <c r="CS20" s="642"/>
      <c r="CT20" s="642"/>
      <c r="CU20" s="642"/>
      <c r="CV20" s="642"/>
      <c r="CW20" s="642"/>
      <c r="CX20" s="642"/>
      <c r="CY20" s="643"/>
      <c r="CZ20" s="644">
        <v>100</v>
      </c>
      <c r="DA20" s="644"/>
      <c r="DB20" s="644"/>
      <c r="DC20" s="644"/>
      <c r="DD20" s="650">
        <v>1054734</v>
      </c>
      <c r="DE20" s="642"/>
      <c r="DF20" s="642"/>
      <c r="DG20" s="642"/>
      <c r="DH20" s="642"/>
      <c r="DI20" s="642"/>
      <c r="DJ20" s="642"/>
      <c r="DK20" s="642"/>
      <c r="DL20" s="642"/>
      <c r="DM20" s="642"/>
      <c r="DN20" s="642"/>
      <c r="DO20" s="642"/>
      <c r="DP20" s="643"/>
      <c r="DQ20" s="650">
        <v>3311484</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235</v>
      </c>
      <c r="AA21" s="644"/>
      <c r="AB21" s="644"/>
      <c r="AC21" s="644"/>
      <c r="AD21" s="645" t="s">
        <v>256</v>
      </c>
      <c r="AE21" s="645"/>
      <c r="AF21" s="645"/>
      <c r="AG21" s="645"/>
      <c r="AH21" s="645"/>
      <c r="AI21" s="645"/>
      <c r="AJ21" s="645"/>
      <c r="AK21" s="645"/>
      <c r="AL21" s="646" t="s">
        <v>129</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2697</v>
      </c>
      <c r="BH21" s="642"/>
      <c r="BI21" s="642"/>
      <c r="BJ21" s="642"/>
      <c r="BK21" s="642"/>
      <c r="BL21" s="642"/>
      <c r="BM21" s="642"/>
      <c r="BN21" s="643"/>
      <c r="BO21" s="644">
        <v>0.6</v>
      </c>
      <c r="BP21" s="644"/>
      <c r="BQ21" s="644"/>
      <c r="BR21" s="644"/>
      <c r="BS21" s="650" t="s">
        <v>129</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2937216</v>
      </c>
      <c r="S22" s="642"/>
      <c r="T22" s="642"/>
      <c r="U22" s="642"/>
      <c r="V22" s="642"/>
      <c r="W22" s="642"/>
      <c r="X22" s="642"/>
      <c r="Y22" s="643"/>
      <c r="Z22" s="644">
        <v>57.4</v>
      </c>
      <c r="AA22" s="644"/>
      <c r="AB22" s="644"/>
      <c r="AC22" s="644"/>
      <c r="AD22" s="645">
        <v>2671276</v>
      </c>
      <c r="AE22" s="645"/>
      <c r="AF22" s="645"/>
      <c r="AG22" s="645"/>
      <c r="AH22" s="645"/>
      <c r="AI22" s="645"/>
      <c r="AJ22" s="645"/>
      <c r="AK22" s="645"/>
      <c r="AL22" s="646">
        <v>99.9</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235</v>
      </c>
      <c r="BP22" s="644"/>
      <c r="BQ22" s="644"/>
      <c r="BR22" s="644"/>
      <c r="BS22" s="650" t="s">
        <v>235</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t="s">
        <v>235</v>
      </c>
      <c r="S23" s="642"/>
      <c r="T23" s="642"/>
      <c r="U23" s="642"/>
      <c r="V23" s="642"/>
      <c r="W23" s="642"/>
      <c r="X23" s="642"/>
      <c r="Y23" s="643"/>
      <c r="Z23" s="644" t="s">
        <v>256</v>
      </c>
      <c r="AA23" s="644"/>
      <c r="AB23" s="644"/>
      <c r="AC23" s="644"/>
      <c r="AD23" s="645" t="s">
        <v>260</v>
      </c>
      <c r="AE23" s="645"/>
      <c r="AF23" s="645"/>
      <c r="AG23" s="645"/>
      <c r="AH23" s="645"/>
      <c r="AI23" s="645"/>
      <c r="AJ23" s="645"/>
      <c r="AK23" s="645"/>
      <c r="AL23" s="646" t="s">
        <v>185</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185</v>
      </c>
      <c r="BP23" s="644"/>
      <c r="BQ23" s="644"/>
      <c r="BR23" s="644"/>
      <c r="BS23" s="650" t="s">
        <v>235</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3" t="s">
        <v>290</v>
      </c>
      <c r="DM23" s="674"/>
      <c r="DN23" s="674"/>
      <c r="DO23" s="674"/>
      <c r="DP23" s="674"/>
      <c r="DQ23" s="674"/>
      <c r="DR23" s="674"/>
      <c r="DS23" s="674"/>
      <c r="DT23" s="674"/>
      <c r="DU23" s="674"/>
      <c r="DV23" s="675"/>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56029</v>
      </c>
      <c r="S24" s="642"/>
      <c r="T24" s="642"/>
      <c r="U24" s="642"/>
      <c r="V24" s="642"/>
      <c r="W24" s="642"/>
      <c r="X24" s="642"/>
      <c r="Y24" s="643"/>
      <c r="Z24" s="644">
        <v>1.1000000000000001</v>
      </c>
      <c r="AA24" s="644"/>
      <c r="AB24" s="644"/>
      <c r="AC24" s="644"/>
      <c r="AD24" s="645" t="s">
        <v>129</v>
      </c>
      <c r="AE24" s="645"/>
      <c r="AF24" s="645"/>
      <c r="AG24" s="645"/>
      <c r="AH24" s="645"/>
      <c r="AI24" s="645"/>
      <c r="AJ24" s="645"/>
      <c r="AK24" s="645"/>
      <c r="AL24" s="646" t="s">
        <v>235</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235</v>
      </c>
      <c r="BH24" s="642"/>
      <c r="BI24" s="642"/>
      <c r="BJ24" s="642"/>
      <c r="BK24" s="642"/>
      <c r="BL24" s="642"/>
      <c r="BM24" s="642"/>
      <c r="BN24" s="643"/>
      <c r="BO24" s="644" t="s">
        <v>235</v>
      </c>
      <c r="BP24" s="644"/>
      <c r="BQ24" s="644"/>
      <c r="BR24" s="644"/>
      <c r="BS24" s="650" t="s">
        <v>260</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1280081</v>
      </c>
      <c r="CS24" s="631"/>
      <c r="CT24" s="631"/>
      <c r="CU24" s="631"/>
      <c r="CV24" s="631"/>
      <c r="CW24" s="631"/>
      <c r="CX24" s="631"/>
      <c r="CY24" s="632"/>
      <c r="CZ24" s="635">
        <v>25.4</v>
      </c>
      <c r="DA24" s="636"/>
      <c r="DB24" s="636"/>
      <c r="DC24" s="655"/>
      <c r="DD24" s="676">
        <v>1059851</v>
      </c>
      <c r="DE24" s="631"/>
      <c r="DF24" s="631"/>
      <c r="DG24" s="631"/>
      <c r="DH24" s="631"/>
      <c r="DI24" s="631"/>
      <c r="DJ24" s="631"/>
      <c r="DK24" s="632"/>
      <c r="DL24" s="676">
        <v>1051370</v>
      </c>
      <c r="DM24" s="631"/>
      <c r="DN24" s="631"/>
      <c r="DO24" s="631"/>
      <c r="DP24" s="631"/>
      <c r="DQ24" s="631"/>
      <c r="DR24" s="631"/>
      <c r="DS24" s="631"/>
      <c r="DT24" s="631"/>
      <c r="DU24" s="631"/>
      <c r="DV24" s="632"/>
      <c r="DW24" s="635">
        <v>37.9</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127773</v>
      </c>
      <c r="S25" s="642"/>
      <c r="T25" s="642"/>
      <c r="U25" s="642"/>
      <c r="V25" s="642"/>
      <c r="W25" s="642"/>
      <c r="X25" s="642"/>
      <c r="Y25" s="643"/>
      <c r="Z25" s="644">
        <v>2.5</v>
      </c>
      <c r="AA25" s="644"/>
      <c r="AB25" s="644"/>
      <c r="AC25" s="644"/>
      <c r="AD25" s="645" t="s">
        <v>185</v>
      </c>
      <c r="AE25" s="645"/>
      <c r="AF25" s="645"/>
      <c r="AG25" s="645"/>
      <c r="AH25" s="645"/>
      <c r="AI25" s="645"/>
      <c r="AJ25" s="645"/>
      <c r="AK25" s="645"/>
      <c r="AL25" s="646" t="s">
        <v>185</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185</v>
      </c>
      <c r="BH25" s="642"/>
      <c r="BI25" s="642"/>
      <c r="BJ25" s="642"/>
      <c r="BK25" s="642"/>
      <c r="BL25" s="642"/>
      <c r="BM25" s="642"/>
      <c r="BN25" s="643"/>
      <c r="BO25" s="644" t="s">
        <v>235</v>
      </c>
      <c r="BP25" s="644"/>
      <c r="BQ25" s="644"/>
      <c r="BR25" s="644"/>
      <c r="BS25" s="650" t="s">
        <v>235</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515822</v>
      </c>
      <c r="CS25" s="665"/>
      <c r="CT25" s="665"/>
      <c r="CU25" s="665"/>
      <c r="CV25" s="665"/>
      <c r="CW25" s="665"/>
      <c r="CX25" s="665"/>
      <c r="CY25" s="666"/>
      <c r="CZ25" s="646">
        <v>10.3</v>
      </c>
      <c r="DA25" s="677"/>
      <c r="DB25" s="677"/>
      <c r="DC25" s="679"/>
      <c r="DD25" s="650">
        <v>492223</v>
      </c>
      <c r="DE25" s="665"/>
      <c r="DF25" s="665"/>
      <c r="DG25" s="665"/>
      <c r="DH25" s="665"/>
      <c r="DI25" s="665"/>
      <c r="DJ25" s="665"/>
      <c r="DK25" s="666"/>
      <c r="DL25" s="650">
        <v>491530</v>
      </c>
      <c r="DM25" s="665"/>
      <c r="DN25" s="665"/>
      <c r="DO25" s="665"/>
      <c r="DP25" s="665"/>
      <c r="DQ25" s="665"/>
      <c r="DR25" s="665"/>
      <c r="DS25" s="665"/>
      <c r="DT25" s="665"/>
      <c r="DU25" s="665"/>
      <c r="DV25" s="666"/>
      <c r="DW25" s="646">
        <v>17.7</v>
      </c>
      <c r="DX25" s="677"/>
      <c r="DY25" s="677"/>
      <c r="DZ25" s="677"/>
      <c r="EA25" s="677"/>
      <c r="EB25" s="677"/>
      <c r="EC25" s="678"/>
    </row>
    <row r="26" spans="2:133" ht="11.25" customHeight="1" x14ac:dyDescent="0.15">
      <c r="B26" s="638" t="s">
        <v>298</v>
      </c>
      <c r="C26" s="639"/>
      <c r="D26" s="639"/>
      <c r="E26" s="639"/>
      <c r="F26" s="639"/>
      <c r="G26" s="639"/>
      <c r="H26" s="639"/>
      <c r="I26" s="639"/>
      <c r="J26" s="639"/>
      <c r="K26" s="639"/>
      <c r="L26" s="639"/>
      <c r="M26" s="639"/>
      <c r="N26" s="639"/>
      <c r="O26" s="639"/>
      <c r="P26" s="639"/>
      <c r="Q26" s="640"/>
      <c r="R26" s="641">
        <v>2704</v>
      </c>
      <c r="S26" s="642"/>
      <c r="T26" s="642"/>
      <c r="U26" s="642"/>
      <c r="V26" s="642"/>
      <c r="W26" s="642"/>
      <c r="X26" s="642"/>
      <c r="Y26" s="643"/>
      <c r="Z26" s="644">
        <v>0.1</v>
      </c>
      <c r="AA26" s="644"/>
      <c r="AB26" s="644"/>
      <c r="AC26" s="644"/>
      <c r="AD26" s="645" t="s">
        <v>129</v>
      </c>
      <c r="AE26" s="645"/>
      <c r="AF26" s="645"/>
      <c r="AG26" s="645"/>
      <c r="AH26" s="645"/>
      <c r="AI26" s="645"/>
      <c r="AJ26" s="645"/>
      <c r="AK26" s="645"/>
      <c r="AL26" s="646" t="s">
        <v>129</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235</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310684</v>
      </c>
      <c r="CS26" s="642"/>
      <c r="CT26" s="642"/>
      <c r="CU26" s="642"/>
      <c r="CV26" s="642"/>
      <c r="CW26" s="642"/>
      <c r="CX26" s="642"/>
      <c r="CY26" s="643"/>
      <c r="CZ26" s="646">
        <v>6.2</v>
      </c>
      <c r="DA26" s="677"/>
      <c r="DB26" s="677"/>
      <c r="DC26" s="679"/>
      <c r="DD26" s="650">
        <v>295640</v>
      </c>
      <c r="DE26" s="642"/>
      <c r="DF26" s="642"/>
      <c r="DG26" s="642"/>
      <c r="DH26" s="642"/>
      <c r="DI26" s="642"/>
      <c r="DJ26" s="642"/>
      <c r="DK26" s="643"/>
      <c r="DL26" s="650" t="s">
        <v>235</v>
      </c>
      <c r="DM26" s="642"/>
      <c r="DN26" s="642"/>
      <c r="DO26" s="642"/>
      <c r="DP26" s="642"/>
      <c r="DQ26" s="642"/>
      <c r="DR26" s="642"/>
      <c r="DS26" s="642"/>
      <c r="DT26" s="642"/>
      <c r="DU26" s="642"/>
      <c r="DV26" s="643"/>
      <c r="DW26" s="646" t="s">
        <v>185</v>
      </c>
      <c r="DX26" s="677"/>
      <c r="DY26" s="677"/>
      <c r="DZ26" s="677"/>
      <c r="EA26" s="677"/>
      <c r="EB26" s="677"/>
      <c r="EC26" s="678"/>
    </row>
    <row r="27" spans="2:133" ht="11.25" customHeight="1" x14ac:dyDescent="0.15">
      <c r="B27" s="638" t="s">
        <v>301</v>
      </c>
      <c r="C27" s="639"/>
      <c r="D27" s="639"/>
      <c r="E27" s="639"/>
      <c r="F27" s="639"/>
      <c r="G27" s="639"/>
      <c r="H27" s="639"/>
      <c r="I27" s="639"/>
      <c r="J27" s="639"/>
      <c r="K27" s="639"/>
      <c r="L27" s="639"/>
      <c r="M27" s="639"/>
      <c r="N27" s="639"/>
      <c r="O27" s="639"/>
      <c r="P27" s="639"/>
      <c r="Q27" s="640"/>
      <c r="R27" s="641">
        <v>199745</v>
      </c>
      <c r="S27" s="642"/>
      <c r="T27" s="642"/>
      <c r="U27" s="642"/>
      <c r="V27" s="642"/>
      <c r="W27" s="642"/>
      <c r="X27" s="642"/>
      <c r="Y27" s="643"/>
      <c r="Z27" s="644">
        <v>3.9</v>
      </c>
      <c r="AA27" s="644"/>
      <c r="AB27" s="644"/>
      <c r="AC27" s="644"/>
      <c r="AD27" s="645" t="s">
        <v>235</v>
      </c>
      <c r="AE27" s="645"/>
      <c r="AF27" s="645"/>
      <c r="AG27" s="645"/>
      <c r="AH27" s="645"/>
      <c r="AI27" s="645"/>
      <c r="AJ27" s="645"/>
      <c r="AK27" s="645"/>
      <c r="AL27" s="646" t="s">
        <v>260</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431131</v>
      </c>
      <c r="BH27" s="642"/>
      <c r="BI27" s="642"/>
      <c r="BJ27" s="642"/>
      <c r="BK27" s="642"/>
      <c r="BL27" s="642"/>
      <c r="BM27" s="642"/>
      <c r="BN27" s="643"/>
      <c r="BO27" s="644">
        <v>100</v>
      </c>
      <c r="BP27" s="644"/>
      <c r="BQ27" s="644"/>
      <c r="BR27" s="644"/>
      <c r="BS27" s="650">
        <v>4771</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330873</v>
      </c>
      <c r="CS27" s="665"/>
      <c r="CT27" s="665"/>
      <c r="CU27" s="665"/>
      <c r="CV27" s="665"/>
      <c r="CW27" s="665"/>
      <c r="CX27" s="665"/>
      <c r="CY27" s="666"/>
      <c r="CZ27" s="646">
        <v>6.6</v>
      </c>
      <c r="DA27" s="677"/>
      <c r="DB27" s="677"/>
      <c r="DC27" s="679"/>
      <c r="DD27" s="650">
        <v>134242</v>
      </c>
      <c r="DE27" s="665"/>
      <c r="DF27" s="665"/>
      <c r="DG27" s="665"/>
      <c r="DH27" s="665"/>
      <c r="DI27" s="665"/>
      <c r="DJ27" s="665"/>
      <c r="DK27" s="666"/>
      <c r="DL27" s="650">
        <v>126454</v>
      </c>
      <c r="DM27" s="665"/>
      <c r="DN27" s="665"/>
      <c r="DO27" s="665"/>
      <c r="DP27" s="665"/>
      <c r="DQ27" s="665"/>
      <c r="DR27" s="665"/>
      <c r="DS27" s="665"/>
      <c r="DT27" s="665"/>
      <c r="DU27" s="665"/>
      <c r="DV27" s="666"/>
      <c r="DW27" s="646">
        <v>4.5999999999999996</v>
      </c>
      <c r="DX27" s="677"/>
      <c r="DY27" s="677"/>
      <c r="DZ27" s="677"/>
      <c r="EA27" s="677"/>
      <c r="EB27" s="677"/>
      <c r="EC27" s="678"/>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235</v>
      </c>
      <c r="S28" s="642"/>
      <c r="T28" s="642"/>
      <c r="U28" s="642"/>
      <c r="V28" s="642"/>
      <c r="W28" s="642"/>
      <c r="X28" s="642"/>
      <c r="Y28" s="643"/>
      <c r="Z28" s="644" t="s">
        <v>235</v>
      </c>
      <c r="AA28" s="644"/>
      <c r="AB28" s="644"/>
      <c r="AC28" s="644"/>
      <c r="AD28" s="645" t="s">
        <v>129</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433386</v>
      </c>
      <c r="CS28" s="642"/>
      <c r="CT28" s="642"/>
      <c r="CU28" s="642"/>
      <c r="CV28" s="642"/>
      <c r="CW28" s="642"/>
      <c r="CX28" s="642"/>
      <c r="CY28" s="643"/>
      <c r="CZ28" s="646">
        <v>8.6</v>
      </c>
      <c r="DA28" s="677"/>
      <c r="DB28" s="677"/>
      <c r="DC28" s="679"/>
      <c r="DD28" s="650">
        <v>433386</v>
      </c>
      <c r="DE28" s="642"/>
      <c r="DF28" s="642"/>
      <c r="DG28" s="642"/>
      <c r="DH28" s="642"/>
      <c r="DI28" s="642"/>
      <c r="DJ28" s="642"/>
      <c r="DK28" s="643"/>
      <c r="DL28" s="650">
        <v>433386</v>
      </c>
      <c r="DM28" s="642"/>
      <c r="DN28" s="642"/>
      <c r="DO28" s="642"/>
      <c r="DP28" s="642"/>
      <c r="DQ28" s="642"/>
      <c r="DR28" s="642"/>
      <c r="DS28" s="642"/>
      <c r="DT28" s="642"/>
      <c r="DU28" s="642"/>
      <c r="DV28" s="643"/>
      <c r="DW28" s="646">
        <v>15.6</v>
      </c>
      <c r="DX28" s="677"/>
      <c r="DY28" s="677"/>
      <c r="DZ28" s="677"/>
      <c r="EA28" s="677"/>
      <c r="EB28" s="677"/>
      <c r="EC28" s="678"/>
    </row>
    <row r="29" spans="2:133" ht="11.25" customHeight="1" x14ac:dyDescent="0.15">
      <c r="B29" s="638" t="s">
        <v>306</v>
      </c>
      <c r="C29" s="639"/>
      <c r="D29" s="639"/>
      <c r="E29" s="639"/>
      <c r="F29" s="639"/>
      <c r="G29" s="639"/>
      <c r="H29" s="639"/>
      <c r="I29" s="639"/>
      <c r="J29" s="639"/>
      <c r="K29" s="639"/>
      <c r="L29" s="639"/>
      <c r="M29" s="639"/>
      <c r="N29" s="639"/>
      <c r="O29" s="639"/>
      <c r="P29" s="639"/>
      <c r="Q29" s="640"/>
      <c r="R29" s="641">
        <v>271544</v>
      </c>
      <c r="S29" s="642"/>
      <c r="T29" s="642"/>
      <c r="U29" s="642"/>
      <c r="V29" s="642"/>
      <c r="W29" s="642"/>
      <c r="X29" s="642"/>
      <c r="Y29" s="643"/>
      <c r="Z29" s="644">
        <v>5.3</v>
      </c>
      <c r="AA29" s="644"/>
      <c r="AB29" s="644"/>
      <c r="AC29" s="644"/>
      <c r="AD29" s="645" t="s">
        <v>129</v>
      </c>
      <c r="AE29" s="645"/>
      <c r="AF29" s="645"/>
      <c r="AG29" s="645"/>
      <c r="AH29" s="645"/>
      <c r="AI29" s="645"/>
      <c r="AJ29" s="645"/>
      <c r="AK29" s="645"/>
      <c r="AL29" s="646" t="s">
        <v>185</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433386</v>
      </c>
      <c r="CS29" s="665"/>
      <c r="CT29" s="665"/>
      <c r="CU29" s="665"/>
      <c r="CV29" s="665"/>
      <c r="CW29" s="665"/>
      <c r="CX29" s="665"/>
      <c r="CY29" s="666"/>
      <c r="CZ29" s="646">
        <v>8.6</v>
      </c>
      <c r="DA29" s="677"/>
      <c r="DB29" s="677"/>
      <c r="DC29" s="679"/>
      <c r="DD29" s="650">
        <v>433386</v>
      </c>
      <c r="DE29" s="665"/>
      <c r="DF29" s="665"/>
      <c r="DG29" s="665"/>
      <c r="DH29" s="665"/>
      <c r="DI29" s="665"/>
      <c r="DJ29" s="665"/>
      <c r="DK29" s="666"/>
      <c r="DL29" s="650">
        <v>433386</v>
      </c>
      <c r="DM29" s="665"/>
      <c r="DN29" s="665"/>
      <c r="DO29" s="665"/>
      <c r="DP29" s="665"/>
      <c r="DQ29" s="665"/>
      <c r="DR29" s="665"/>
      <c r="DS29" s="665"/>
      <c r="DT29" s="665"/>
      <c r="DU29" s="665"/>
      <c r="DV29" s="666"/>
      <c r="DW29" s="646">
        <v>15.6</v>
      </c>
      <c r="DX29" s="677"/>
      <c r="DY29" s="677"/>
      <c r="DZ29" s="677"/>
      <c r="EA29" s="677"/>
      <c r="EB29" s="677"/>
      <c r="EC29" s="678"/>
    </row>
    <row r="30" spans="2:133" ht="11.25" customHeight="1" x14ac:dyDescent="0.15">
      <c r="B30" s="638" t="s">
        <v>311</v>
      </c>
      <c r="C30" s="639"/>
      <c r="D30" s="639"/>
      <c r="E30" s="639"/>
      <c r="F30" s="639"/>
      <c r="G30" s="639"/>
      <c r="H30" s="639"/>
      <c r="I30" s="639"/>
      <c r="J30" s="639"/>
      <c r="K30" s="639"/>
      <c r="L30" s="639"/>
      <c r="M30" s="639"/>
      <c r="N30" s="639"/>
      <c r="O30" s="639"/>
      <c r="P30" s="639"/>
      <c r="Q30" s="640"/>
      <c r="R30" s="641">
        <v>48871</v>
      </c>
      <c r="S30" s="642"/>
      <c r="T30" s="642"/>
      <c r="U30" s="642"/>
      <c r="V30" s="642"/>
      <c r="W30" s="642"/>
      <c r="X30" s="642"/>
      <c r="Y30" s="643"/>
      <c r="Z30" s="644">
        <v>1</v>
      </c>
      <c r="AA30" s="644"/>
      <c r="AB30" s="644"/>
      <c r="AC30" s="644"/>
      <c r="AD30" s="645" t="s">
        <v>235</v>
      </c>
      <c r="AE30" s="645"/>
      <c r="AF30" s="645"/>
      <c r="AG30" s="645"/>
      <c r="AH30" s="645"/>
      <c r="AI30" s="645"/>
      <c r="AJ30" s="645"/>
      <c r="AK30" s="645"/>
      <c r="AL30" s="646" t="s">
        <v>235</v>
      </c>
      <c r="AM30" s="647"/>
      <c r="AN30" s="647"/>
      <c r="AO30" s="648"/>
      <c r="AP30" s="689" t="s">
        <v>312</v>
      </c>
      <c r="AQ30" s="690"/>
      <c r="AR30" s="690"/>
      <c r="AS30" s="690"/>
      <c r="AT30" s="695" t="s">
        <v>313</v>
      </c>
      <c r="AU30" s="230"/>
      <c r="AV30" s="230"/>
      <c r="AW30" s="230"/>
      <c r="AX30" s="627" t="s">
        <v>188</v>
      </c>
      <c r="AY30" s="628"/>
      <c r="AZ30" s="628"/>
      <c r="BA30" s="628"/>
      <c r="BB30" s="628"/>
      <c r="BC30" s="628"/>
      <c r="BD30" s="628"/>
      <c r="BE30" s="628"/>
      <c r="BF30" s="629"/>
      <c r="BG30" s="701">
        <v>99.5</v>
      </c>
      <c r="BH30" s="702"/>
      <c r="BI30" s="702"/>
      <c r="BJ30" s="702"/>
      <c r="BK30" s="702"/>
      <c r="BL30" s="702"/>
      <c r="BM30" s="636">
        <v>97.4</v>
      </c>
      <c r="BN30" s="702"/>
      <c r="BO30" s="702"/>
      <c r="BP30" s="702"/>
      <c r="BQ30" s="703"/>
      <c r="BR30" s="701">
        <v>99.4</v>
      </c>
      <c r="BS30" s="702"/>
      <c r="BT30" s="702"/>
      <c r="BU30" s="702"/>
      <c r="BV30" s="702"/>
      <c r="BW30" s="702"/>
      <c r="BX30" s="636">
        <v>96.8</v>
      </c>
      <c r="BY30" s="702"/>
      <c r="BZ30" s="702"/>
      <c r="CA30" s="702"/>
      <c r="CB30" s="703"/>
      <c r="CD30" s="706"/>
      <c r="CE30" s="707"/>
      <c r="CF30" s="656" t="s">
        <v>314</v>
      </c>
      <c r="CG30" s="657"/>
      <c r="CH30" s="657"/>
      <c r="CI30" s="657"/>
      <c r="CJ30" s="657"/>
      <c r="CK30" s="657"/>
      <c r="CL30" s="657"/>
      <c r="CM30" s="657"/>
      <c r="CN30" s="657"/>
      <c r="CO30" s="657"/>
      <c r="CP30" s="657"/>
      <c r="CQ30" s="658"/>
      <c r="CR30" s="641">
        <v>420748</v>
      </c>
      <c r="CS30" s="642"/>
      <c r="CT30" s="642"/>
      <c r="CU30" s="642"/>
      <c r="CV30" s="642"/>
      <c r="CW30" s="642"/>
      <c r="CX30" s="642"/>
      <c r="CY30" s="643"/>
      <c r="CZ30" s="646">
        <v>8.4</v>
      </c>
      <c r="DA30" s="677"/>
      <c r="DB30" s="677"/>
      <c r="DC30" s="679"/>
      <c r="DD30" s="650">
        <v>420748</v>
      </c>
      <c r="DE30" s="642"/>
      <c r="DF30" s="642"/>
      <c r="DG30" s="642"/>
      <c r="DH30" s="642"/>
      <c r="DI30" s="642"/>
      <c r="DJ30" s="642"/>
      <c r="DK30" s="643"/>
      <c r="DL30" s="650">
        <v>420748</v>
      </c>
      <c r="DM30" s="642"/>
      <c r="DN30" s="642"/>
      <c r="DO30" s="642"/>
      <c r="DP30" s="642"/>
      <c r="DQ30" s="642"/>
      <c r="DR30" s="642"/>
      <c r="DS30" s="642"/>
      <c r="DT30" s="642"/>
      <c r="DU30" s="642"/>
      <c r="DV30" s="643"/>
      <c r="DW30" s="646">
        <v>15.2</v>
      </c>
      <c r="DX30" s="677"/>
      <c r="DY30" s="677"/>
      <c r="DZ30" s="677"/>
      <c r="EA30" s="677"/>
      <c r="EB30" s="677"/>
      <c r="EC30" s="678"/>
    </row>
    <row r="31" spans="2:133" ht="11.25" customHeight="1" x14ac:dyDescent="0.15">
      <c r="B31" s="638" t="s">
        <v>315</v>
      </c>
      <c r="C31" s="639"/>
      <c r="D31" s="639"/>
      <c r="E31" s="639"/>
      <c r="F31" s="639"/>
      <c r="G31" s="639"/>
      <c r="H31" s="639"/>
      <c r="I31" s="639"/>
      <c r="J31" s="639"/>
      <c r="K31" s="639"/>
      <c r="L31" s="639"/>
      <c r="M31" s="639"/>
      <c r="N31" s="639"/>
      <c r="O31" s="639"/>
      <c r="P31" s="639"/>
      <c r="Q31" s="640"/>
      <c r="R31" s="641">
        <v>45527</v>
      </c>
      <c r="S31" s="642"/>
      <c r="T31" s="642"/>
      <c r="U31" s="642"/>
      <c r="V31" s="642"/>
      <c r="W31" s="642"/>
      <c r="X31" s="642"/>
      <c r="Y31" s="643"/>
      <c r="Z31" s="644">
        <v>0.9</v>
      </c>
      <c r="AA31" s="644"/>
      <c r="AB31" s="644"/>
      <c r="AC31" s="644"/>
      <c r="AD31" s="645" t="s">
        <v>235</v>
      </c>
      <c r="AE31" s="645"/>
      <c r="AF31" s="645"/>
      <c r="AG31" s="645"/>
      <c r="AH31" s="645"/>
      <c r="AI31" s="645"/>
      <c r="AJ31" s="645"/>
      <c r="AK31" s="645"/>
      <c r="AL31" s="646" t="s">
        <v>235</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99.5</v>
      </c>
      <c r="BH31" s="665"/>
      <c r="BI31" s="665"/>
      <c r="BJ31" s="665"/>
      <c r="BK31" s="665"/>
      <c r="BL31" s="665"/>
      <c r="BM31" s="647">
        <v>98.1</v>
      </c>
      <c r="BN31" s="699"/>
      <c r="BO31" s="699"/>
      <c r="BP31" s="699"/>
      <c r="BQ31" s="700"/>
      <c r="BR31" s="698">
        <v>99.5</v>
      </c>
      <c r="BS31" s="665"/>
      <c r="BT31" s="665"/>
      <c r="BU31" s="665"/>
      <c r="BV31" s="665"/>
      <c r="BW31" s="665"/>
      <c r="BX31" s="647">
        <v>97.9</v>
      </c>
      <c r="BY31" s="699"/>
      <c r="BZ31" s="699"/>
      <c r="CA31" s="699"/>
      <c r="CB31" s="700"/>
      <c r="CD31" s="706"/>
      <c r="CE31" s="707"/>
      <c r="CF31" s="656" t="s">
        <v>318</v>
      </c>
      <c r="CG31" s="657"/>
      <c r="CH31" s="657"/>
      <c r="CI31" s="657"/>
      <c r="CJ31" s="657"/>
      <c r="CK31" s="657"/>
      <c r="CL31" s="657"/>
      <c r="CM31" s="657"/>
      <c r="CN31" s="657"/>
      <c r="CO31" s="657"/>
      <c r="CP31" s="657"/>
      <c r="CQ31" s="658"/>
      <c r="CR31" s="641">
        <v>12638</v>
      </c>
      <c r="CS31" s="665"/>
      <c r="CT31" s="665"/>
      <c r="CU31" s="665"/>
      <c r="CV31" s="665"/>
      <c r="CW31" s="665"/>
      <c r="CX31" s="665"/>
      <c r="CY31" s="666"/>
      <c r="CZ31" s="646">
        <v>0.3</v>
      </c>
      <c r="DA31" s="677"/>
      <c r="DB31" s="677"/>
      <c r="DC31" s="679"/>
      <c r="DD31" s="650">
        <v>12638</v>
      </c>
      <c r="DE31" s="665"/>
      <c r="DF31" s="665"/>
      <c r="DG31" s="665"/>
      <c r="DH31" s="665"/>
      <c r="DI31" s="665"/>
      <c r="DJ31" s="665"/>
      <c r="DK31" s="666"/>
      <c r="DL31" s="650">
        <v>12638</v>
      </c>
      <c r="DM31" s="665"/>
      <c r="DN31" s="665"/>
      <c r="DO31" s="665"/>
      <c r="DP31" s="665"/>
      <c r="DQ31" s="665"/>
      <c r="DR31" s="665"/>
      <c r="DS31" s="665"/>
      <c r="DT31" s="665"/>
      <c r="DU31" s="665"/>
      <c r="DV31" s="666"/>
      <c r="DW31" s="646">
        <v>0.5</v>
      </c>
      <c r="DX31" s="677"/>
      <c r="DY31" s="677"/>
      <c r="DZ31" s="677"/>
      <c r="EA31" s="677"/>
      <c r="EB31" s="677"/>
      <c r="EC31" s="678"/>
    </row>
    <row r="32" spans="2:133" ht="11.25" customHeight="1" x14ac:dyDescent="0.15">
      <c r="B32" s="638" t="s">
        <v>319</v>
      </c>
      <c r="C32" s="639"/>
      <c r="D32" s="639"/>
      <c r="E32" s="639"/>
      <c r="F32" s="639"/>
      <c r="G32" s="639"/>
      <c r="H32" s="639"/>
      <c r="I32" s="639"/>
      <c r="J32" s="639"/>
      <c r="K32" s="639"/>
      <c r="L32" s="639"/>
      <c r="M32" s="639"/>
      <c r="N32" s="639"/>
      <c r="O32" s="639"/>
      <c r="P32" s="639"/>
      <c r="Q32" s="640"/>
      <c r="R32" s="641">
        <v>339945</v>
      </c>
      <c r="S32" s="642"/>
      <c r="T32" s="642"/>
      <c r="U32" s="642"/>
      <c r="V32" s="642"/>
      <c r="W32" s="642"/>
      <c r="X32" s="642"/>
      <c r="Y32" s="643"/>
      <c r="Z32" s="644">
        <v>6.6</v>
      </c>
      <c r="AA32" s="644"/>
      <c r="AB32" s="644"/>
      <c r="AC32" s="644"/>
      <c r="AD32" s="645" t="s">
        <v>129</v>
      </c>
      <c r="AE32" s="645"/>
      <c r="AF32" s="645"/>
      <c r="AG32" s="645"/>
      <c r="AH32" s="645"/>
      <c r="AI32" s="645"/>
      <c r="AJ32" s="645"/>
      <c r="AK32" s="645"/>
      <c r="AL32" s="646" t="s">
        <v>185</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99.4</v>
      </c>
      <c r="BH32" s="711"/>
      <c r="BI32" s="711"/>
      <c r="BJ32" s="711"/>
      <c r="BK32" s="711"/>
      <c r="BL32" s="711"/>
      <c r="BM32" s="712">
        <v>96.2</v>
      </c>
      <c r="BN32" s="711"/>
      <c r="BO32" s="711"/>
      <c r="BP32" s="711"/>
      <c r="BQ32" s="713"/>
      <c r="BR32" s="710">
        <v>99.1</v>
      </c>
      <c r="BS32" s="711"/>
      <c r="BT32" s="711"/>
      <c r="BU32" s="711"/>
      <c r="BV32" s="711"/>
      <c r="BW32" s="711"/>
      <c r="BX32" s="712">
        <v>95</v>
      </c>
      <c r="BY32" s="711"/>
      <c r="BZ32" s="711"/>
      <c r="CA32" s="711"/>
      <c r="CB32" s="713"/>
      <c r="CD32" s="708"/>
      <c r="CE32" s="709"/>
      <c r="CF32" s="656" t="s">
        <v>321</v>
      </c>
      <c r="CG32" s="657"/>
      <c r="CH32" s="657"/>
      <c r="CI32" s="657"/>
      <c r="CJ32" s="657"/>
      <c r="CK32" s="657"/>
      <c r="CL32" s="657"/>
      <c r="CM32" s="657"/>
      <c r="CN32" s="657"/>
      <c r="CO32" s="657"/>
      <c r="CP32" s="657"/>
      <c r="CQ32" s="658"/>
      <c r="CR32" s="641" t="s">
        <v>235</v>
      </c>
      <c r="CS32" s="642"/>
      <c r="CT32" s="642"/>
      <c r="CU32" s="642"/>
      <c r="CV32" s="642"/>
      <c r="CW32" s="642"/>
      <c r="CX32" s="642"/>
      <c r="CY32" s="643"/>
      <c r="CZ32" s="646" t="s">
        <v>260</v>
      </c>
      <c r="DA32" s="677"/>
      <c r="DB32" s="677"/>
      <c r="DC32" s="679"/>
      <c r="DD32" s="650" t="s">
        <v>256</v>
      </c>
      <c r="DE32" s="642"/>
      <c r="DF32" s="642"/>
      <c r="DG32" s="642"/>
      <c r="DH32" s="642"/>
      <c r="DI32" s="642"/>
      <c r="DJ32" s="642"/>
      <c r="DK32" s="643"/>
      <c r="DL32" s="650" t="s">
        <v>256</v>
      </c>
      <c r="DM32" s="642"/>
      <c r="DN32" s="642"/>
      <c r="DO32" s="642"/>
      <c r="DP32" s="642"/>
      <c r="DQ32" s="642"/>
      <c r="DR32" s="642"/>
      <c r="DS32" s="642"/>
      <c r="DT32" s="642"/>
      <c r="DU32" s="642"/>
      <c r="DV32" s="643"/>
      <c r="DW32" s="646" t="s">
        <v>129</v>
      </c>
      <c r="DX32" s="677"/>
      <c r="DY32" s="677"/>
      <c r="DZ32" s="677"/>
      <c r="EA32" s="677"/>
      <c r="EB32" s="677"/>
      <c r="EC32" s="678"/>
    </row>
    <row r="33" spans="2:133" ht="11.25" customHeight="1" x14ac:dyDescent="0.15">
      <c r="B33" s="638" t="s">
        <v>322</v>
      </c>
      <c r="C33" s="639"/>
      <c r="D33" s="639"/>
      <c r="E33" s="639"/>
      <c r="F33" s="639"/>
      <c r="G33" s="639"/>
      <c r="H33" s="639"/>
      <c r="I33" s="639"/>
      <c r="J33" s="639"/>
      <c r="K33" s="639"/>
      <c r="L33" s="639"/>
      <c r="M33" s="639"/>
      <c r="N33" s="639"/>
      <c r="O33" s="639"/>
      <c r="P33" s="639"/>
      <c r="Q33" s="640"/>
      <c r="R33" s="641">
        <v>87050</v>
      </c>
      <c r="S33" s="642"/>
      <c r="T33" s="642"/>
      <c r="U33" s="642"/>
      <c r="V33" s="642"/>
      <c r="W33" s="642"/>
      <c r="X33" s="642"/>
      <c r="Y33" s="643"/>
      <c r="Z33" s="644">
        <v>1.7</v>
      </c>
      <c r="AA33" s="644"/>
      <c r="AB33" s="644"/>
      <c r="AC33" s="644"/>
      <c r="AD33" s="645" t="s">
        <v>235</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2696662</v>
      </c>
      <c r="CS33" s="665"/>
      <c r="CT33" s="665"/>
      <c r="CU33" s="665"/>
      <c r="CV33" s="665"/>
      <c r="CW33" s="665"/>
      <c r="CX33" s="665"/>
      <c r="CY33" s="666"/>
      <c r="CZ33" s="646">
        <v>53.6</v>
      </c>
      <c r="DA33" s="677"/>
      <c r="DB33" s="677"/>
      <c r="DC33" s="679"/>
      <c r="DD33" s="650">
        <v>2094918</v>
      </c>
      <c r="DE33" s="665"/>
      <c r="DF33" s="665"/>
      <c r="DG33" s="665"/>
      <c r="DH33" s="665"/>
      <c r="DI33" s="665"/>
      <c r="DJ33" s="665"/>
      <c r="DK33" s="666"/>
      <c r="DL33" s="650">
        <v>1099059</v>
      </c>
      <c r="DM33" s="665"/>
      <c r="DN33" s="665"/>
      <c r="DO33" s="665"/>
      <c r="DP33" s="665"/>
      <c r="DQ33" s="665"/>
      <c r="DR33" s="665"/>
      <c r="DS33" s="665"/>
      <c r="DT33" s="665"/>
      <c r="DU33" s="665"/>
      <c r="DV33" s="666"/>
      <c r="DW33" s="646">
        <v>39.6</v>
      </c>
      <c r="DX33" s="677"/>
      <c r="DY33" s="677"/>
      <c r="DZ33" s="677"/>
      <c r="EA33" s="677"/>
      <c r="EB33" s="677"/>
      <c r="EC33" s="678"/>
    </row>
    <row r="34" spans="2:133" ht="11.25" customHeight="1" x14ac:dyDescent="0.15">
      <c r="B34" s="638" t="s">
        <v>324</v>
      </c>
      <c r="C34" s="639"/>
      <c r="D34" s="639"/>
      <c r="E34" s="639"/>
      <c r="F34" s="639"/>
      <c r="G34" s="639"/>
      <c r="H34" s="639"/>
      <c r="I34" s="639"/>
      <c r="J34" s="639"/>
      <c r="K34" s="639"/>
      <c r="L34" s="639"/>
      <c r="M34" s="639"/>
      <c r="N34" s="639"/>
      <c r="O34" s="639"/>
      <c r="P34" s="639"/>
      <c r="Q34" s="640"/>
      <c r="R34" s="641">
        <v>43272</v>
      </c>
      <c r="S34" s="642"/>
      <c r="T34" s="642"/>
      <c r="U34" s="642"/>
      <c r="V34" s="642"/>
      <c r="W34" s="642"/>
      <c r="X34" s="642"/>
      <c r="Y34" s="643"/>
      <c r="Z34" s="644">
        <v>0.8</v>
      </c>
      <c r="AA34" s="644"/>
      <c r="AB34" s="644"/>
      <c r="AC34" s="644"/>
      <c r="AD34" s="645">
        <v>1737</v>
      </c>
      <c r="AE34" s="645"/>
      <c r="AF34" s="645"/>
      <c r="AG34" s="645"/>
      <c r="AH34" s="645"/>
      <c r="AI34" s="645"/>
      <c r="AJ34" s="645"/>
      <c r="AK34" s="645"/>
      <c r="AL34" s="646">
        <v>0.1</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720696</v>
      </c>
      <c r="CS34" s="642"/>
      <c r="CT34" s="642"/>
      <c r="CU34" s="642"/>
      <c r="CV34" s="642"/>
      <c r="CW34" s="642"/>
      <c r="CX34" s="642"/>
      <c r="CY34" s="643"/>
      <c r="CZ34" s="646">
        <v>14.3</v>
      </c>
      <c r="DA34" s="677"/>
      <c r="DB34" s="677"/>
      <c r="DC34" s="679"/>
      <c r="DD34" s="650">
        <v>525814</v>
      </c>
      <c r="DE34" s="642"/>
      <c r="DF34" s="642"/>
      <c r="DG34" s="642"/>
      <c r="DH34" s="642"/>
      <c r="DI34" s="642"/>
      <c r="DJ34" s="642"/>
      <c r="DK34" s="643"/>
      <c r="DL34" s="650">
        <v>451551</v>
      </c>
      <c r="DM34" s="642"/>
      <c r="DN34" s="642"/>
      <c r="DO34" s="642"/>
      <c r="DP34" s="642"/>
      <c r="DQ34" s="642"/>
      <c r="DR34" s="642"/>
      <c r="DS34" s="642"/>
      <c r="DT34" s="642"/>
      <c r="DU34" s="642"/>
      <c r="DV34" s="643"/>
      <c r="DW34" s="646">
        <v>16.3</v>
      </c>
      <c r="DX34" s="677"/>
      <c r="DY34" s="677"/>
      <c r="DZ34" s="677"/>
      <c r="EA34" s="677"/>
      <c r="EB34" s="677"/>
      <c r="EC34" s="678"/>
    </row>
    <row r="35" spans="2:133" ht="11.25" customHeight="1" x14ac:dyDescent="0.15">
      <c r="B35" s="638" t="s">
        <v>328</v>
      </c>
      <c r="C35" s="639"/>
      <c r="D35" s="639"/>
      <c r="E35" s="639"/>
      <c r="F35" s="639"/>
      <c r="G35" s="639"/>
      <c r="H35" s="639"/>
      <c r="I35" s="639"/>
      <c r="J35" s="639"/>
      <c r="K35" s="639"/>
      <c r="L35" s="639"/>
      <c r="M35" s="639"/>
      <c r="N35" s="639"/>
      <c r="O35" s="639"/>
      <c r="P35" s="639"/>
      <c r="Q35" s="640"/>
      <c r="R35" s="641">
        <v>954672</v>
      </c>
      <c r="S35" s="642"/>
      <c r="T35" s="642"/>
      <c r="U35" s="642"/>
      <c r="V35" s="642"/>
      <c r="W35" s="642"/>
      <c r="X35" s="642"/>
      <c r="Y35" s="643"/>
      <c r="Z35" s="644">
        <v>18.7</v>
      </c>
      <c r="AA35" s="644"/>
      <c r="AB35" s="644"/>
      <c r="AC35" s="644"/>
      <c r="AD35" s="645" t="s">
        <v>129</v>
      </c>
      <c r="AE35" s="645"/>
      <c r="AF35" s="645"/>
      <c r="AG35" s="645"/>
      <c r="AH35" s="645"/>
      <c r="AI35" s="645"/>
      <c r="AJ35" s="645"/>
      <c r="AK35" s="645"/>
      <c r="AL35" s="646" t="s">
        <v>235</v>
      </c>
      <c r="AM35" s="647"/>
      <c r="AN35" s="647"/>
      <c r="AO35" s="648"/>
      <c r="AP35" s="234"/>
      <c r="AQ35" s="714" t="s">
        <v>329</v>
      </c>
      <c r="AR35" s="715"/>
      <c r="AS35" s="715"/>
      <c r="AT35" s="715"/>
      <c r="AU35" s="715"/>
      <c r="AV35" s="715"/>
      <c r="AW35" s="715"/>
      <c r="AX35" s="715"/>
      <c r="AY35" s="716"/>
      <c r="AZ35" s="630">
        <v>595680</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9479</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142173</v>
      </c>
      <c r="CS35" s="665"/>
      <c r="CT35" s="665"/>
      <c r="CU35" s="665"/>
      <c r="CV35" s="665"/>
      <c r="CW35" s="665"/>
      <c r="CX35" s="665"/>
      <c r="CY35" s="666"/>
      <c r="CZ35" s="646">
        <v>2.8</v>
      </c>
      <c r="DA35" s="677"/>
      <c r="DB35" s="677"/>
      <c r="DC35" s="679"/>
      <c r="DD35" s="650">
        <v>132550</v>
      </c>
      <c r="DE35" s="665"/>
      <c r="DF35" s="665"/>
      <c r="DG35" s="665"/>
      <c r="DH35" s="665"/>
      <c r="DI35" s="665"/>
      <c r="DJ35" s="665"/>
      <c r="DK35" s="666"/>
      <c r="DL35" s="650">
        <v>119478</v>
      </c>
      <c r="DM35" s="665"/>
      <c r="DN35" s="665"/>
      <c r="DO35" s="665"/>
      <c r="DP35" s="665"/>
      <c r="DQ35" s="665"/>
      <c r="DR35" s="665"/>
      <c r="DS35" s="665"/>
      <c r="DT35" s="665"/>
      <c r="DU35" s="665"/>
      <c r="DV35" s="666"/>
      <c r="DW35" s="646">
        <v>4.3</v>
      </c>
      <c r="DX35" s="677"/>
      <c r="DY35" s="677"/>
      <c r="DZ35" s="677"/>
      <c r="EA35" s="677"/>
      <c r="EB35" s="677"/>
      <c r="EC35" s="678"/>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185</v>
      </c>
      <c r="S36" s="642"/>
      <c r="T36" s="642"/>
      <c r="U36" s="642"/>
      <c r="V36" s="642"/>
      <c r="W36" s="642"/>
      <c r="X36" s="642"/>
      <c r="Y36" s="643"/>
      <c r="Z36" s="644" t="s">
        <v>235</v>
      </c>
      <c r="AA36" s="644"/>
      <c r="AB36" s="644"/>
      <c r="AC36" s="644"/>
      <c r="AD36" s="645" t="s">
        <v>129</v>
      </c>
      <c r="AE36" s="645"/>
      <c r="AF36" s="645"/>
      <c r="AG36" s="645"/>
      <c r="AH36" s="645"/>
      <c r="AI36" s="645"/>
      <c r="AJ36" s="645"/>
      <c r="AK36" s="645"/>
      <c r="AL36" s="646" t="s">
        <v>235</v>
      </c>
      <c r="AM36" s="647"/>
      <c r="AN36" s="647"/>
      <c r="AO36" s="648"/>
      <c r="AQ36" s="718" t="s">
        <v>333</v>
      </c>
      <c r="AR36" s="719"/>
      <c r="AS36" s="719"/>
      <c r="AT36" s="719"/>
      <c r="AU36" s="719"/>
      <c r="AV36" s="719"/>
      <c r="AW36" s="719"/>
      <c r="AX36" s="719"/>
      <c r="AY36" s="720"/>
      <c r="AZ36" s="641">
        <v>223985</v>
      </c>
      <c r="BA36" s="642"/>
      <c r="BB36" s="642"/>
      <c r="BC36" s="642"/>
      <c r="BD36" s="665"/>
      <c r="BE36" s="665"/>
      <c r="BF36" s="700"/>
      <c r="BG36" s="656" t="s">
        <v>334</v>
      </c>
      <c r="BH36" s="657"/>
      <c r="BI36" s="657"/>
      <c r="BJ36" s="657"/>
      <c r="BK36" s="657"/>
      <c r="BL36" s="657"/>
      <c r="BM36" s="657"/>
      <c r="BN36" s="657"/>
      <c r="BO36" s="657"/>
      <c r="BP36" s="657"/>
      <c r="BQ36" s="657"/>
      <c r="BR36" s="657"/>
      <c r="BS36" s="657"/>
      <c r="BT36" s="657"/>
      <c r="BU36" s="658"/>
      <c r="BV36" s="641">
        <v>5282</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969314</v>
      </c>
      <c r="CS36" s="642"/>
      <c r="CT36" s="642"/>
      <c r="CU36" s="642"/>
      <c r="CV36" s="642"/>
      <c r="CW36" s="642"/>
      <c r="CX36" s="642"/>
      <c r="CY36" s="643"/>
      <c r="CZ36" s="646">
        <v>19.3</v>
      </c>
      <c r="DA36" s="677"/>
      <c r="DB36" s="677"/>
      <c r="DC36" s="679"/>
      <c r="DD36" s="650">
        <v>773946</v>
      </c>
      <c r="DE36" s="642"/>
      <c r="DF36" s="642"/>
      <c r="DG36" s="642"/>
      <c r="DH36" s="642"/>
      <c r="DI36" s="642"/>
      <c r="DJ36" s="642"/>
      <c r="DK36" s="643"/>
      <c r="DL36" s="650">
        <v>353208</v>
      </c>
      <c r="DM36" s="642"/>
      <c r="DN36" s="642"/>
      <c r="DO36" s="642"/>
      <c r="DP36" s="642"/>
      <c r="DQ36" s="642"/>
      <c r="DR36" s="642"/>
      <c r="DS36" s="642"/>
      <c r="DT36" s="642"/>
      <c r="DU36" s="642"/>
      <c r="DV36" s="643"/>
      <c r="DW36" s="646">
        <v>12.7</v>
      </c>
      <c r="DX36" s="677"/>
      <c r="DY36" s="677"/>
      <c r="DZ36" s="677"/>
      <c r="EA36" s="677"/>
      <c r="EB36" s="677"/>
      <c r="EC36" s="678"/>
    </row>
    <row r="37" spans="2:133" ht="11.25" customHeight="1" x14ac:dyDescent="0.15">
      <c r="B37" s="638" t="s">
        <v>336</v>
      </c>
      <c r="C37" s="639"/>
      <c r="D37" s="639"/>
      <c r="E37" s="639"/>
      <c r="F37" s="639"/>
      <c r="G37" s="639"/>
      <c r="H37" s="639"/>
      <c r="I37" s="639"/>
      <c r="J37" s="639"/>
      <c r="K37" s="639"/>
      <c r="L37" s="639"/>
      <c r="M37" s="639"/>
      <c r="N37" s="639"/>
      <c r="O37" s="639"/>
      <c r="P37" s="639"/>
      <c r="Q37" s="640"/>
      <c r="R37" s="641">
        <v>103372</v>
      </c>
      <c r="S37" s="642"/>
      <c r="T37" s="642"/>
      <c r="U37" s="642"/>
      <c r="V37" s="642"/>
      <c r="W37" s="642"/>
      <c r="X37" s="642"/>
      <c r="Y37" s="643"/>
      <c r="Z37" s="644">
        <v>2</v>
      </c>
      <c r="AA37" s="644"/>
      <c r="AB37" s="644"/>
      <c r="AC37" s="644"/>
      <c r="AD37" s="645" t="s">
        <v>235</v>
      </c>
      <c r="AE37" s="645"/>
      <c r="AF37" s="645"/>
      <c r="AG37" s="645"/>
      <c r="AH37" s="645"/>
      <c r="AI37" s="645"/>
      <c r="AJ37" s="645"/>
      <c r="AK37" s="645"/>
      <c r="AL37" s="646" t="s">
        <v>129</v>
      </c>
      <c r="AM37" s="647"/>
      <c r="AN37" s="647"/>
      <c r="AO37" s="648"/>
      <c r="AQ37" s="718" t="s">
        <v>337</v>
      </c>
      <c r="AR37" s="719"/>
      <c r="AS37" s="719"/>
      <c r="AT37" s="719"/>
      <c r="AU37" s="719"/>
      <c r="AV37" s="719"/>
      <c r="AW37" s="719"/>
      <c r="AX37" s="719"/>
      <c r="AY37" s="720"/>
      <c r="AZ37" s="641">
        <v>94237</v>
      </c>
      <c r="BA37" s="642"/>
      <c r="BB37" s="642"/>
      <c r="BC37" s="642"/>
      <c r="BD37" s="665"/>
      <c r="BE37" s="665"/>
      <c r="BF37" s="700"/>
      <c r="BG37" s="656" t="s">
        <v>338</v>
      </c>
      <c r="BH37" s="657"/>
      <c r="BI37" s="657"/>
      <c r="BJ37" s="657"/>
      <c r="BK37" s="657"/>
      <c r="BL37" s="657"/>
      <c r="BM37" s="657"/>
      <c r="BN37" s="657"/>
      <c r="BO37" s="657"/>
      <c r="BP37" s="657"/>
      <c r="BQ37" s="657"/>
      <c r="BR37" s="657"/>
      <c r="BS37" s="657"/>
      <c r="BT37" s="657"/>
      <c r="BU37" s="658"/>
      <c r="BV37" s="641">
        <v>642</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340801</v>
      </c>
      <c r="CS37" s="665"/>
      <c r="CT37" s="665"/>
      <c r="CU37" s="665"/>
      <c r="CV37" s="665"/>
      <c r="CW37" s="665"/>
      <c r="CX37" s="665"/>
      <c r="CY37" s="666"/>
      <c r="CZ37" s="646">
        <v>6.8</v>
      </c>
      <c r="DA37" s="677"/>
      <c r="DB37" s="677"/>
      <c r="DC37" s="679"/>
      <c r="DD37" s="650">
        <v>309801</v>
      </c>
      <c r="DE37" s="665"/>
      <c r="DF37" s="665"/>
      <c r="DG37" s="665"/>
      <c r="DH37" s="665"/>
      <c r="DI37" s="665"/>
      <c r="DJ37" s="665"/>
      <c r="DK37" s="666"/>
      <c r="DL37" s="650">
        <v>305624</v>
      </c>
      <c r="DM37" s="665"/>
      <c r="DN37" s="665"/>
      <c r="DO37" s="665"/>
      <c r="DP37" s="665"/>
      <c r="DQ37" s="665"/>
      <c r="DR37" s="665"/>
      <c r="DS37" s="665"/>
      <c r="DT37" s="665"/>
      <c r="DU37" s="665"/>
      <c r="DV37" s="666"/>
      <c r="DW37" s="646">
        <v>11</v>
      </c>
      <c r="DX37" s="677"/>
      <c r="DY37" s="677"/>
      <c r="DZ37" s="677"/>
      <c r="EA37" s="677"/>
      <c r="EB37" s="677"/>
      <c r="EC37" s="678"/>
    </row>
    <row r="38" spans="2:133" ht="11.25" customHeight="1" x14ac:dyDescent="0.15">
      <c r="B38" s="686" t="s">
        <v>340</v>
      </c>
      <c r="C38" s="687"/>
      <c r="D38" s="687"/>
      <c r="E38" s="687"/>
      <c r="F38" s="687"/>
      <c r="G38" s="687"/>
      <c r="H38" s="687"/>
      <c r="I38" s="687"/>
      <c r="J38" s="687"/>
      <c r="K38" s="687"/>
      <c r="L38" s="687"/>
      <c r="M38" s="687"/>
      <c r="N38" s="687"/>
      <c r="O38" s="687"/>
      <c r="P38" s="687"/>
      <c r="Q38" s="688"/>
      <c r="R38" s="721">
        <v>5114348</v>
      </c>
      <c r="S38" s="722"/>
      <c r="T38" s="722"/>
      <c r="U38" s="722"/>
      <c r="V38" s="722"/>
      <c r="W38" s="722"/>
      <c r="X38" s="722"/>
      <c r="Y38" s="723"/>
      <c r="Z38" s="724">
        <v>100</v>
      </c>
      <c r="AA38" s="724"/>
      <c r="AB38" s="724"/>
      <c r="AC38" s="724"/>
      <c r="AD38" s="725">
        <v>2673013</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v>93430</v>
      </c>
      <c r="BA38" s="642"/>
      <c r="BB38" s="642"/>
      <c r="BC38" s="642"/>
      <c r="BD38" s="665"/>
      <c r="BE38" s="665"/>
      <c r="BF38" s="700"/>
      <c r="BG38" s="656" t="s">
        <v>342</v>
      </c>
      <c r="BH38" s="657"/>
      <c r="BI38" s="657"/>
      <c r="BJ38" s="657"/>
      <c r="BK38" s="657"/>
      <c r="BL38" s="657"/>
      <c r="BM38" s="657"/>
      <c r="BN38" s="657"/>
      <c r="BO38" s="657"/>
      <c r="BP38" s="657"/>
      <c r="BQ38" s="657"/>
      <c r="BR38" s="657"/>
      <c r="BS38" s="657"/>
      <c r="BT38" s="657"/>
      <c r="BU38" s="658"/>
      <c r="BV38" s="641">
        <v>1071</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371695</v>
      </c>
      <c r="CS38" s="642"/>
      <c r="CT38" s="642"/>
      <c r="CU38" s="642"/>
      <c r="CV38" s="642"/>
      <c r="CW38" s="642"/>
      <c r="CX38" s="642"/>
      <c r="CY38" s="643"/>
      <c r="CZ38" s="646">
        <v>7.4</v>
      </c>
      <c r="DA38" s="677"/>
      <c r="DB38" s="677"/>
      <c r="DC38" s="679"/>
      <c r="DD38" s="650">
        <v>221823</v>
      </c>
      <c r="DE38" s="642"/>
      <c r="DF38" s="642"/>
      <c r="DG38" s="642"/>
      <c r="DH38" s="642"/>
      <c r="DI38" s="642"/>
      <c r="DJ38" s="642"/>
      <c r="DK38" s="643"/>
      <c r="DL38" s="650">
        <v>174822</v>
      </c>
      <c r="DM38" s="642"/>
      <c r="DN38" s="642"/>
      <c r="DO38" s="642"/>
      <c r="DP38" s="642"/>
      <c r="DQ38" s="642"/>
      <c r="DR38" s="642"/>
      <c r="DS38" s="642"/>
      <c r="DT38" s="642"/>
      <c r="DU38" s="642"/>
      <c r="DV38" s="643"/>
      <c r="DW38" s="646">
        <v>6.3</v>
      </c>
      <c r="DX38" s="677"/>
      <c r="DY38" s="677"/>
      <c r="DZ38" s="677"/>
      <c r="EA38" s="677"/>
      <c r="EB38" s="677"/>
      <c r="EC38" s="678"/>
    </row>
    <row r="39" spans="2:133" ht="11.25" customHeight="1" x14ac:dyDescent="0.15">
      <c r="AQ39" s="718" t="s">
        <v>344</v>
      </c>
      <c r="AR39" s="719"/>
      <c r="AS39" s="719"/>
      <c r="AT39" s="719"/>
      <c r="AU39" s="719"/>
      <c r="AV39" s="719"/>
      <c r="AW39" s="719"/>
      <c r="AX39" s="719"/>
      <c r="AY39" s="720"/>
      <c r="AZ39" s="641" t="s">
        <v>235</v>
      </c>
      <c r="BA39" s="642"/>
      <c r="BB39" s="642"/>
      <c r="BC39" s="642"/>
      <c r="BD39" s="665"/>
      <c r="BE39" s="665"/>
      <c r="BF39" s="700"/>
      <c r="BG39" s="732" t="s">
        <v>345</v>
      </c>
      <c r="BH39" s="733"/>
      <c r="BI39" s="733"/>
      <c r="BJ39" s="733"/>
      <c r="BK39" s="733"/>
      <c r="BL39" s="235"/>
      <c r="BM39" s="657" t="s">
        <v>346</v>
      </c>
      <c r="BN39" s="657"/>
      <c r="BO39" s="657"/>
      <c r="BP39" s="657"/>
      <c r="BQ39" s="657"/>
      <c r="BR39" s="657"/>
      <c r="BS39" s="657"/>
      <c r="BT39" s="657"/>
      <c r="BU39" s="658"/>
      <c r="BV39" s="641">
        <v>117</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489383</v>
      </c>
      <c r="CS39" s="665"/>
      <c r="CT39" s="665"/>
      <c r="CU39" s="665"/>
      <c r="CV39" s="665"/>
      <c r="CW39" s="665"/>
      <c r="CX39" s="665"/>
      <c r="CY39" s="666"/>
      <c r="CZ39" s="646">
        <v>9.6999999999999993</v>
      </c>
      <c r="DA39" s="677"/>
      <c r="DB39" s="677"/>
      <c r="DC39" s="679"/>
      <c r="DD39" s="650">
        <v>440000</v>
      </c>
      <c r="DE39" s="665"/>
      <c r="DF39" s="665"/>
      <c r="DG39" s="665"/>
      <c r="DH39" s="665"/>
      <c r="DI39" s="665"/>
      <c r="DJ39" s="665"/>
      <c r="DK39" s="666"/>
      <c r="DL39" s="650" t="s">
        <v>235</v>
      </c>
      <c r="DM39" s="665"/>
      <c r="DN39" s="665"/>
      <c r="DO39" s="665"/>
      <c r="DP39" s="665"/>
      <c r="DQ39" s="665"/>
      <c r="DR39" s="665"/>
      <c r="DS39" s="665"/>
      <c r="DT39" s="665"/>
      <c r="DU39" s="665"/>
      <c r="DV39" s="666"/>
      <c r="DW39" s="646" t="s">
        <v>235</v>
      </c>
      <c r="DX39" s="677"/>
      <c r="DY39" s="677"/>
      <c r="DZ39" s="677"/>
      <c r="EA39" s="677"/>
      <c r="EB39" s="677"/>
      <c r="EC39" s="678"/>
    </row>
    <row r="40" spans="2:133" ht="11.25" customHeight="1" x14ac:dyDescent="0.15">
      <c r="AQ40" s="718" t="s">
        <v>348</v>
      </c>
      <c r="AR40" s="719"/>
      <c r="AS40" s="719"/>
      <c r="AT40" s="719"/>
      <c r="AU40" s="719"/>
      <c r="AV40" s="719"/>
      <c r="AW40" s="719"/>
      <c r="AX40" s="719"/>
      <c r="AY40" s="720"/>
      <c r="AZ40" s="641">
        <v>60512</v>
      </c>
      <c r="BA40" s="642"/>
      <c r="BB40" s="642"/>
      <c r="BC40" s="642"/>
      <c r="BD40" s="665"/>
      <c r="BE40" s="665"/>
      <c r="BF40" s="700"/>
      <c r="BG40" s="732"/>
      <c r="BH40" s="733"/>
      <c r="BI40" s="733"/>
      <c r="BJ40" s="733"/>
      <c r="BK40" s="733"/>
      <c r="BL40" s="235"/>
      <c r="BM40" s="657" t="s">
        <v>349</v>
      </c>
      <c r="BN40" s="657"/>
      <c r="BO40" s="657"/>
      <c r="BP40" s="657"/>
      <c r="BQ40" s="657"/>
      <c r="BR40" s="657"/>
      <c r="BS40" s="657"/>
      <c r="BT40" s="657"/>
      <c r="BU40" s="658"/>
      <c r="BV40" s="641" t="s">
        <v>235</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3401</v>
      </c>
      <c r="CS40" s="642"/>
      <c r="CT40" s="642"/>
      <c r="CU40" s="642"/>
      <c r="CV40" s="642"/>
      <c r="CW40" s="642"/>
      <c r="CX40" s="642"/>
      <c r="CY40" s="643"/>
      <c r="CZ40" s="646">
        <v>0.1</v>
      </c>
      <c r="DA40" s="677"/>
      <c r="DB40" s="677"/>
      <c r="DC40" s="679"/>
      <c r="DD40" s="650">
        <v>785</v>
      </c>
      <c r="DE40" s="642"/>
      <c r="DF40" s="642"/>
      <c r="DG40" s="642"/>
      <c r="DH40" s="642"/>
      <c r="DI40" s="642"/>
      <c r="DJ40" s="642"/>
      <c r="DK40" s="643"/>
      <c r="DL40" s="650" t="s">
        <v>129</v>
      </c>
      <c r="DM40" s="642"/>
      <c r="DN40" s="642"/>
      <c r="DO40" s="642"/>
      <c r="DP40" s="642"/>
      <c r="DQ40" s="642"/>
      <c r="DR40" s="642"/>
      <c r="DS40" s="642"/>
      <c r="DT40" s="642"/>
      <c r="DU40" s="642"/>
      <c r="DV40" s="643"/>
      <c r="DW40" s="646" t="s">
        <v>185</v>
      </c>
      <c r="DX40" s="677"/>
      <c r="DY40" s="677"/>
      <c r="DZ40" s="677"/>
      <c r="EA40" s="677"/>
      <c r="EB40" s="677"/>
      <c r="EC40" s="678"/>
    </row>
    <row r="41" spans="2:133" ht="11.25" customHeight="1" x14ac:dyDescent="0.15">
      <c r="AQ41" s="728" t="s">
        <v>351</v>
      </c>
      <c r="AR41" s="729"/>
      <c r="AS41" s="729"/>
      <c r="AT41" s="729"/>
      <c r="AU41" s="729"/>
      <c r="AV41" s="729"/>
      <c r="AW41" s="729"/>
      <c r="AX41" s="729"/>
      <c r="AY41" s="730"/>
      <c r="AZ41" s="721">
        <v>123516</v>
      </c>
      <c r="BA41" s="722"/>
      <c r="BB41" s="722"/>
      <c r="BC41" s="722"/>
      <c r="BD41" s="711"/>
      <c r="BE41" s="711"/>
      <c r="BF41" s="713"/>
      <c r="BG41" s="734"/>
      <c r="BH41" s="735"/>
      <c r="BI41" s="735"/>
      <c r="BJ41" s="735"/>
      <c r="BK41" s="735"/>
      <c r="BL41" s="236"/>
      <c r="BM41" s="668" t="s">
        <v>352</v>
      </c>
      <c r="BN41" s="668"/>
      <c r="BO41" s="668"/>
      <c r="BP41" s="668"/>
      <c r="BQ41" s="668"/>
      <c r="BR41" s="668"/>
      <c r="BS41" s="668"/>
      <c r="BT41" s="668"/>
      <c r="BU41" s="669"/>
      <c r="BV41" s="721">
        <v>350</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235</v>
      </c>
      <c r="CS41" s="665"/>
      <c r="CT41" s="665"/>
      <c r="CU41" s="665"/>
      <c r="CV41" s="665"/>
      <c r="CW41" s="665"/>
      <c r="CX41" s="665"/>
      <c r="CY41" s="666"/>
      <c r="CZ41" s="646" t="s">
        <v>235</v>
      </c>
      <c r="DA41" s="677"/>
      <c r="DB41" s="677"/>
      <c r="DC41" s="679"/>
      <c r="DD41" s="650" t="s">
        <v>185</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1054766</v>
      </c>
      <c r="CS42" s="642"/>
      <c r="CT42" s="642"/>
      <c r="CU42" s="642"/>
      <c r="CV42" s="642"/>
      <c r="CW42" s="642"/>
      <c r="CX42" s="642"/>
      <c r="CY42" s="643"/>
      <c r="CZ42" s="646">
        <v>21</v>
      </c>
      <c r="DA42" s="647"/>
      <c r="DB42" s="647"/>
      <c r="DC42" s="742"/>
      <c r="DD42" s="650">
        <v>156715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31515</v>
      </c>
      <c r="CS43" s="665"/>
      <c r="CT43" s="665"/>
      <c r="CU43" s="665"/>
      <c r="CV43" s="665"/>
      <c r="CW43" s="665"/>
      <c r="CX43" s="665"/>
      <c r="CY43" s="666"/>
      <c r="CZ43" s="646">
        <v>0.6</v>
      </c>
      <c r="DA43" s="677"/>
      <c r="DB43" s="677"/>
      <c r="DC43" s="679"/>
      <c r="DD43" s="650">
        <v>31400</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358</v>
      </c>
      <c r="CD44" s="753" t="s">
        <v>309</v>
      </c>
      <c r="CE44" s="754"/>
      <c r="CF44" s="638" t="s">
        <v>359</v>
      </c>
      <c r="CG44" s="639"/>
      <c r="CH44" s="639"/>
      <c r="CI44" s="639"/>
      <c r="CJ44" s="639"/>
      <c r="CK44" s="639"/>
      <c r="CL44" s="639"/>
      <c r="CM44" s="639"/>
      <c r="CN44" s="639"/>
      <c r="CO44" s="639"/>
      <c r="CP44" s="639"/>
      <c r="CQ44" s="640"/>
      <c r="CR44" s="641">
        <v>1054734</v>
      </c>
      <c r="CS44" s="642"/>
      <c r="CT44" s="642"/>
      <c r="CU44" s="642"/>
      <c r="CV44" s="642"/>
      <c r="CW44" s="642"/>
      <c r="CX44" s="642"/>
      <c r="CY44" s="643"/>
      <c r="CZ44" s="646">
        <v>21</v>
      </c>
      <c r="DA44" s="647"/>
      <c r="DB44" s="647"/>
      <c r="DC44" s="742"/>
      <c r="DD44" s="650">
        <v>156683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360</v>
      </c>
      <c r="CG45" s="639"/>
      <c r="CH45" s="639"/>
      <c r="CI45" s="639"/>
      <c r="CJ45" s="639"/>
      <c r="CK45" s="639"/>
      <c r="CL45" s="639"/>
      <c r="CM45" s="639"/>
      <c r="CN45" s="639"/>
      <c r="CO45" s="639"/>
      <c r="CP45" s="639"/>
      <c r="CQ45" s="640"/>
      <c r="CR45" s="641">
        <v>103395</v>
      </c>
      <c r="CS45" s="665"/>
      <c r="CT45" s="665"/>
      <c r="CU45" s="665"/>
      <c r="CV45" s="665"/>
      <c r="CW45" s="665"/>
      <c r="CX45" s="665"/>
      <c r="CY45" s="666"/>
      <c r="CZ45" s="646">
        <v>2.1</v>
      </c>
      <c r="DA45" s="677"/>
      <c r="DB45" s="677"/>
      <c r="DC45" s="679"/>
      <c r="DD45" s="650">
        <v>25685</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361</v>
      </c>
      <c r="CG46" s="639"/>
      <c r="CH46" s="639"/>
      <c r="CI46" s="639"/>
      <c r="CJ46" s="639"/>
      <c r="CK46" s="639"/>
      <c r="CL46" s="639"/>
      <c r="CM46" s="639"/>
      <c r="CN46" s="639"/>
      <c r="CO46" s="639"/>
      <c r="CP46" s="639"/>
      <c r="CQ46" s="640"/>
      <c r="CR46" s="641">
        <v>903290</v>
      </c>
      <c r="CS46" s="642"/>
      <c r="CT46" s="642"/>
      <c r="CU46" s="642"/>
      <c r="CV46" s="642"/>
      <c r="CW46" s="642"/>
      <c r="CX46" s="642"/>
      <c r="CY46" s="643"/>
      <c r="CZ46" s="646">
        <v>18</v>
      </c>
      <c r="DA46" s="647"/>
      <c r="DB46" s="647"/>
      <c r="DC46" s="742"/>
      <c r="DD46" s="650">
        <v>113337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362</v>
      </c>
      <c r="CG47" s="639"/>
      <c r="CH47" s="639"/>
      <c r="CI47" s="639"/>
      <c r="CJ47" s="639"/>
      <c r="CK47" s="639"/>
      <c r="CL47" s="639"/>
      <c r="CM47" s="639"/>
      <c r="CN47" s="639"/>
      <c r="CO47" s="639"/>
      <c r="CP47" s="639"/>
      <c r="CQ47" s="640"/>
      <c r="CR47" s="641">
        <v>32</v>
      </c>
      <c r="CS47" s="665"/>
      <c r="CT47" s="665"/>
      <c r="CU47" s="665"/>
      <c r="CV47" s="665"/>
      <c r="CW47" s="665"/>
      <c r="CX47" s="665"/>
      <c r="CY47" s="666"/>
      <c r="CZ47" s="646">
        <v>0</v>
      </c>
      <c r="DA47" s="677"/>
      <c r="DB47" s="677"/>
      <c r="DC47" s="679"/>
      <c r="DD47" s="650">
        <v>32</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363</v>
      </c>
      <c r="CG48" s="639"/>
      <c r="CH48" s="639"/>
      <c r="CI48" s="639"/>
      <c r="CJ48" s="639"/>
      <c r="CK48" s="639"/>
      <c r="CL48" s="639"/>
      <c r="CM48" s="639"/>
      <c r="CN48" s="639"/>
      <c r="CO48" s="639"/>
      <c r="CP48" s="639"/>
      <c r="CQ48" s="640"/>
      <c r="CR48" s="641" t="s">
        <v>129</v>
      </c>
      <c r="CS48" s="642"/>
      <c r="CT48" s="642"/>
      <c r="CU48" s="642"/>
      <c r="CV48" s="642"/>
      <c r="CW48" s="642"/>
      <c r="CX48" s="642"/>
      <c r="CY48" s="643"/>
      <c r="CZ48" s="646" t="s">
        <v>260</v>
      </c>
      <c r="DA48" s="647"/>
      <c r="DB48" s="647"/>
      <c r="DC48" s="742"/>
      <c r="DD48" s="650" t="s">
        <v>235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364</v>
      </c>
      <c r="CE49" s="687"/>
      <c r="CF49" s="687"/>
      <c r="CG49" s="687"/>
      <c r="CH49" s="687"/>
      <c r="CI49" s="687"/>
      <c r="CJ49" s="687"/>
      <c r="CK49" s="687"/>
      <c r="CL49" s="687"/>
      <c r="CM49" s="687"/>
      <c r="CN49" s="687"/>
      <c r="CO49" s="687"/>
      <c r="CP49" s="687"/>
      <c r="CQ49" s="688"/>
      <c r="CR49" s="721">
        <v>5031509</v>
      </c>
      <c r="CS49" s="711"/>
      <c r="CT49" s="711"/>
      <c r="CU49" s="711"/>
      <c r="CV49" s="711"/>
      <c r="CW49" s="711"/>
      <c r="CX49" s="711"/>
      <c r="CY49" s="743"/>
      <c r="CZ49" s="726">
        <v>100</v>
      </c>
      <c r="DA49" s="744"/>
      <c r="DB49" s="744"/>
      <c r="DC49" s="745"/>
      <c r="DD49" s="746">
        <v>3311484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dpGJGrAl0HLmuxKLhTyYlAKXOQYaCKLMUiNw3nzblpkLPrSJSu0iAY2pQJ+TCMLykt1RxyGkdflWJXcY+E/nkA==" saltValue="NjPgYrZdAhQEr81dLNxl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387</v>
      </c>
      <c r="C7" s="774"/>
      <c r="D7" s="774"/>
      <c r="E7" s="774"/>
      <c r="F7" s="774"/>
      <c r="G7" s="774"/>
      <c r="H7" s="774"/>
      <c r="I7" s="774"/>
      <c r="J7" s="774"/>
      <c r="K7" s="774"/>
      <c r="L7" s="774"/>
      <c r="M7" s="774"/>
      <c r="N7" s="774"/>
      <c r="O7" s="774"/>
      <c r="P7" s="775"/>
      <c r="Q7" s="776">
        <v>5114</v>
      </c>
      <c r="R7" s="777"/>
      <c r="S7" s="777"/>
      <c r="T7" s="777"/>
      <c r="U7" s="777"/>
      <c r="V7" s="777">
        <v>5032</v>
      </c>
      <c r="W7" s="777"/>
      <c r="X7" s="777"/>
      <c r="Y7" s="777"/>
      <c r="Z7" s="777"/>
      <c r="AA7" s="777">
        <v>83</v>
      </c>
      <c r="AB7" s="777"/>
      <c r="AC7" s="777"/>
      <c r="AD7" s="777"/>
      <c r="AE7" s="778"/>
      <c r="AF7" s="779">
        <v>83</v>
      </c>
      <c r="AG7" s="780"/>
      <c r="AH7" s="780"/>
      <c r="AI7" s="780"/>
      <c r="AJ7" s="781"/>
      <c r="AK7" s="816">
        <v>340</v>
      </c>
      <c r="AL7" s="817"/>
      <c r="AM7" s="817"/>
      <c r="AN7" s="817"/>
      <c r="AO7" s="817"/>
      <c r="AP7" s="817">
        <v>3778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587</v>
      </c>
      <c r="BT7" s="821"/>
      <c r="BU7" s="821"/>
      <c r="BV7" s="821"/>
      <c r="BW7" s="821"/>
      <c r="BX7" s="821"/>
      <c r="BY7" s="821"/>
      <c r="BZ7" s="821"/>
      <c r="CA7" s="821"/>
      <c r="CB7" s="821"/>
      <c r="CC7" s="821"/>
      <c r="CD7" s="821"/>
      <c r="CE7" s="821"/>
      <c r="CF7" s="821"/>
      <c r="CG7" s="822"/>
      <c r="CH7" s="813">
        <v>3</v>
      </c>
      <c r="CI7" s="814"/>
      <c r="CJ7" s="814"/>
      <c r="CK7" s="814"/>
      <c r="CL7" s="815"/>
      <c r="CM7" s="813">
        <v>88</v>
      </c>
      <c r="CN7" s="814"/>
      <c r="CO7" s="814"/>
      <c r="CP7" s="814"/>
      <c r="CQ7" s="815"/>
      <c r="CR7" s="813">
        <v>10</v>
      </c>
      <c r="CS7" s="814"/>
      <c r="CT7" s="814"/>
      <c r="CU7" s="814"/>
      <c r="CV7" s="815"/>
      <c r="CW7" s="813" t="s">
        <v>517</v>
      </c>
      <c r="CX7" s="814"/>
      <c r="CY7" s="814"/>
      <c r="CZ7" s="814"/>
      <c r="DA7" s="815"/>
      <c r="DB7" s="813" t="s">
        <v>517</v>
      </c>
      <c r="DC7" s="814"/>
      <c r="DD7" s="814"/>
      <c r="DE7" s="814"/>
      <c r="DF7" s="815"/>
      <c r="DG7" s="813" t="s">
        <v>517</v>
      </c>
      <c r="DH7" s="814"/>
      <c r="DI7" s="814"/>
      <c r="DJ7" s="814"/>
      <c r="DK7" s="815"/>
      <c r="DL7" s="813" t="s">
        <v>517</v>
      </c>
      <c r="DM7" s="814"/>
      <c r="DN7" s="814"/>
      <c r="DO7" s="814"/>
      <c r="DP7" s="815"/>
      <c r="DQ7" s="813" t="s">
        <v>517</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588</v>
      </c>
      <c r="BT8" s="811"/>
      <c r="BU8" s="811"/>
      <c r="BV8" s="811"/>
      <c r="BW8" s="811"/>
      <c r="BX8" s="811"/>
      <c r="BY8" s="811"/>
      <c r="BZ8" s="811"/>
      <c r="CA8" s="811"/>
      <c r="CB8" s="811"/>
      <c r="CC8" s="811"/>
      <c r="CD8" s="811"/>
      <c r="CE8" s="811"/>
      <c r="CF8" s="811"/>
      <c r="CG8" s="812"/>
      <c r="CH8" s="823">
        <v>6</v>
      </c>
      <c r="CI8" s="824"/>
      <c r="CJ8" s="824"/>
      <c r="CK8" s="824"/>
      <c r="CL8" s="825"/>
      <c r="CM8" s="823">
        <v>47</v>
      </c>
      <c r="CN8" s="824"/>
      <c r="CO8" s="824"/>
      <c r="CP8" s="824"/>
      <c r="CQ8" s="825"/>
      <c r="CR8" s="823">
        <v>30</v>
      </c>
      <c r="CS8" s="824"/>
      <c r="CT8" s="824"/>
      <c r="CU8" s="824"/>
      <c r="CV8" s="825"/>
      <c r="CW8" s="823" t="s">
        <v>517</v>
      </c>
      <c r="CX8" s="824"/>
      <c r="CY8" s="824"/>
      <c r="CZ8" s="824"/>
      <c r="DA8" s="825"/>
      <c r="DB8" s="823" t="s">
        <v>517</v>
      </c>
      <c r="DC8" s="824"/>
      <c r="DD8" s="824"/>
      <c r="DE8" s="824"/>
      <c r="DF8" s="825"/>
      <c r="DG8" s="823" t="s">
        <v>517</v>
      </c>
      <c r="DH8" s="824"/>
      <c r="DI8" s="824"/>
      <c r="DJ8" s="824"/>
      <c r="DK8" s="825"/>
      <c r="DL8" s="823" t="s">
        <v>517</v>
      </c>
      <c r="DM8" s="824"/>
      <c r="DN8" s="824"/>
      <c r="DO8" s="824"/>
      <c r="DP8" s="825"/>
      <c r="DQ8" s="823" t="s">
        <v>517</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5114</v>
      </c>
      <c r="R23" s="836"/>
      <c r="S23" s="836"/>
      <c r="T23" s="836"/>
      <c r="U23" s="836"/>
      <c r="V23" s="836">
        <v>5032</v>
      </c>
      <c r="W23" s="836"/>
      <c r="X23" s="836"/>
      <c r="Y23" s="836"/>
      <c r="Z23" s="836"/>
      <c r="AA23" s="836">
        <v>83</v>
      </c>
      <c r="AB23" s="836"/>
      <c r="AC23" s="836"/>
      <c r="AD23" s="836"/>
      <c r="AE23" s="837"/>
      <c r="AF23" s="838">
        <v>83</v>
      </c>
      <c r="AG23" s="836"/>
      <c r="AH23" s="836"/>
      <c r="AI23" s="836"/>
      <c r="AJ23" s="839"/>
      <c r="AK23" s="840"/>
      <c r="AL23" s="841"/>
      <c r="AM23" s="841"/>
      <c r="AN23" s="841"/>
      <c r="AO23" s="841"/>
      <c r="AP23" s="836">
        <v>3778</v>
      </c>
      <c r="AQ23" s="836"/>
      <c r="AR23" s="836"/>
      <c r="AS23" s="836"/>
      <c r="AT23" s="836"/>
      <c r="AU23" s="842"/>
      <c r="AV23" s="842"/>
      <c r="AW23" s="842"/>
      <c r="AX23" s="842"/>
      <c r="AY23" s="843"/>
      <c r="AZ23" s="851" t="s">
        <v>129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370</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588</v>
      </c>
      <c r="R28" s="865"/>
      <c r="S28" s="865"/>
      <c r="T28" s="865"/>
      <c r="U28" s="865"/>
      <c r="V28" s="865">
        <v>579</v>
      </c>
      <c r="W28" s="865"/>
      <c r="X28" s="865"/>
      <c r="Y28" s="865"/>
      <c r="Z28" s="865"/>
      <c r="AA28" s="865">
        <v>9</v>
      </c>
      <c r="AB28" s="865"/>
      <c r="AC28" s="865"/>
      <c r="AD28" s="865"/>
      <c r="AE28" s="866"/>
      <c r="AF28" s="867">
        <v>9</v>
      </c>
      <c r="AG28" s="865"/>
      <c r="AH28" s="865"/>
      <c r="AI28" s="865"/>
      <c r="AJ28" s="868"/>
      <c r="AK28" s="869">
        <v>61</v>
      </c>
      <c r="AL28" s="860"/>
      <c r="AM28" s="860"/>
      <c r="AN28" s="860"/>
      <c r="AO28" s="860"/>
      <c r="AP28" s="860" t="s">
        <v>517</v>
      </c>
      <c r="AQ28" s="860"/>
      <c r="AR28" s="860"/>
      <c r="AS28" s="860"/>
      <c r="AT28" s="860"/>
      <c r="AU28" s="860" t="s">
        <v>517</v>
      </c>
      <c r="AV28" s="860"/>
      <c r="AW28" s="860"/>
      <c r="AX28" s="860"/>
      <c r="AY28" s="860"/>
      <c r="AZ28" s="861" t="s">
        <v>517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70</v>
      </c>
      <c r="R29" s="801"/>
      <c r="S29" s="801"/>
      <c r="T29" s="801"/>
      <c r="U29" s="801"/>
      <c r="V29" s="801">
        <v>69</v>
      </c>
      <c r="W29" s="801"/>
      <c r="X29" s="801"/>
      <c r="Y29" s="801"/>
      <c r="Z29" s="801"/>
      <c r="AA29" s="801">
        <v>1</v>
      </c>
      <c r="AB29" s="801"/>
      <c r="AC29" s="801"/>
      <c r="AD29" s="801"/>
      <c r="AE29" s="802"/>
      <c r="AF29" s="803">
        <v>1</v>
      </c>
      <c r="AG29" s="804"/>
      <c r="AH29" s="804"/>
      <c r="AI29" s="804"/>
      <c r="AJ29" s="805"/>
      <c r="AK29" s="872">
        <v>28</v>
      </c>
      <c r="AL29" s="873"/>
      <c r="AM29" s="873"/>
      <c r="AN29" s="873"/>
      <c r="AO29" s="873"/>
      <c r="AP29" s="873" t="s">
        <v>517</v>
      </c>
      <c r="AQ29" s="873"/>
      <c r="AR29" s="873"/>
      <c r="AS29" s="873"/>
      <c r="AT29" s="873"/>
      <c r="AU29" s="873" t="s">
        <v>517</v>
      </c>
      <c r="AV29" s="873"/>
      <c r="AW29" s="873"/>
      <c r="AX29" s="873"/>
      <c r="AY29" s="873"/>
      <c r="AZ29" s="874" t="s">
        <v>517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629</v>
      </c>
      <c r="R30" s="801"/>
      <c r="S30" s="801"/>
      <c r="T30" s="801"/>
      <c r="U30" s="801"/>
      <c r="V30" s="801">
        <v>616</v>
      </c>
      <c r="W30" s="801"/>
      <c r="X30" s="801"/>
      <c r="Y30" s="801"/>
      <c r="Z30" s="801"/>
      <c r="AA30" s="801">
        <v>13</v>
      </c>
      <c r="AB30" s="801"/>
      <c r="AC30" s="801"/>
      <c r="AD30" s="801"/>
      <c r="AE30" s="802"/>
      <c r="AF30" s="803">
        <v>13</v>
      </c>
      <c r="AG30" s="804"/>
      <c r="AH30" s="804"/>
      <c r="AI30" s="804"/>
      <c r="AJ30" s="805"/>
      <c r="AK30" s="872">
        <v>95</v>
      </c>
      <c r="AL30" s="873"/>
      <c r="AM30" s="873"/>
      <c r="AN30" s="873"/>
      <c r="AO30" s="873"/>
      <c r="AP30" s="873" t="s">
        <v>517</v>
      </c>
      <c r="AQ30" s="873"/>
      <c r="AR30" s="873"/>
      <c r="AS30" s="873"/>
      <c r="AT30" s="873"/>
      <c r="AU30" s="873" t="s">
        <v>517</v>
      </c>
      <c r="AV30" s="873"/>
      <c r="AW30" s="873"/>
      <c r="AX30" s="873"/>
      <c r="AY30" s="873"/>
      <c r="AZ30" s="874" t="s">
        <v>517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1</v>
      </c>
      <c r="R31" s="801"/>
      <c r="S31" s="801"/>
      <c r="T31" s="801"/>
      <c r="U31" s="801"/>
      <c r="V31" s="801">
        <v>1</v>
      </c>
      <c r="W31" s="801"/>
      <c r="X31" s="801"/>
      <c r="Y31" s="801"/>
      <c r="Z31" s="801"/>
      <c r="AA31" s="801" t="s">
        <v>517</v>
      </c>
      <c r="AB31" s="801"/>
      <c r="AC31" s="801"/>
      <c r="AD31" s="801"/>
      <c r="AE31" s="802"/>
      <c r="AF31" s="803" t="s">
        <v>129</v>
      </c>
      <c r="AG31" s="804"/>
      <c r="AH31" s="804"/>
      <c r="AI31" s="804"/>
      <c r="AJ31" s="805"/>
      <c r="AK31" s="872">
        <v>1</v>
      </c>
      <c r="AL31" s="873"/>
      <c r="AM31" s="873"/>
      <c r="AN31" s="873"/>
      <c r="AO31" s="873"/>
      <c r="AP31" s="873" t="s">
        <v>517</v>
      </c>
      <c r="AQ31" s="873"/>
      <c r="AR31" s="873"/>
      <c r="AS31" s="873"/>
      <c r="AT31" s="873"/>
      <c r="AU31" s="873" t="s">
        <v>517</v>
      </c>
      <c r="AV31" s="873"/>
      <c r="AW31" s="873"/>
      <c r="AX31" s="873"/>
      <c r="AY31" s="873"/>
      <c r="AZ31" s="874" t="s">
        <v>517</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477</v>
      </c>
      <c r="R32" s="801"/>
      <c r="S32" s="801"/>
      <c r="T32" s="801"/>
      <c r="U32" s="801"/>
      <c r="V32" s="801">
        <v>477</v>
      </c>
      <c r="W32" s="801"/>
      <c r="X32" s="801"/>
      <c r="Y32" s="801"/>
      <c r="Z32" s="801"/>
      <c r="AA32" s="801">
        <v>0</v>
      </c>
      <c r="AB32" s="801"/>
      <c r="AC32" s="801"/>
      <c r="AD32" s="801"/>
      <c r="AE32" s="802"/>
      <c r="AF32" s="803">
        <v>160</v>
      </c>
      <c r="AG32" s="804"/>
      <c r="AH32" s="804"/>
      <c r="AI32" s="804"/>
      <c r="AJ32" s="805"/>
      <c r="AK32" s="872">
        <v>225</v>
      </c>
      <c r="AL32" s="873"/>
      <c r="AM32" s="873"/>
      <c r="AN32" s="873"/>
      <c r="AO32" s="873"/>
      <c r="AP32" s="873" t="s">
        <v>517</v>
      </c>
      <c r="AQ32" s="873"/>
      <c r="AR32" s="873"/>
      <c r="AS32" s="873"/>
      <c r="AT32" s="873"/>
      <c r="AU32" s="873" t="s">
        <v>517</v>
      </c>
      <c r="AV32" s="873"/>
      <c r="AW32" s="873"/>
      <c r="AX32" s="873"/>
      <c r="AY32" s="873"/>
      <c r="AZ32" s="874" t="s">
        <v>517</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400</v>
      </c>
      <c r="R33" s="801"/>
      <c r="S33" s="801"/>
      <c r="T33" s="801"/>
      <c r="U33" s="801"/>
      <c r="V33" s="801">
        <v>397</v>
      </c>
      <c r="W33" s="801"/>
      <c r="X33" s="801"/>
      <c r="Y33" s="801"/>
      <c r="Z33" s="801"/>
      <c r="AA33" s="801">
        <v>3</v>
      </c>
      <c r="AB33" s="801"/>
      <c r="AC33" s="801"/>
      <c r="AD33" s="801"/>
      <c r="AE33" s="802"/>
      <c r="AF33" s="803">
        <v>3</v>
      </c>
      <c r="AG33" s="804"/>
      <c r="AH33" s="804"/>
      <c r="AI33" s="804"/>
      <c r="AJ33" s="805"/>
      <c r="AK33" s="872">
        <v>93</v>
      </c>
      <c r="AL33" s="873"/>
      <c r="AM33" s="873"/>
      <c r="AN33" s="873"/>
      <c r="AO33" s="873"/>
      <c r="AP33" s="873">
        <v>315</v>
      </c>
      <c r="AQ33" s="873"/>
      <c r="AR33" s="873"/>
      <c r="AS33" s="873"/>
      <c r="AT33" s="873"/>
      <c r="AU33" s="873">
        <v>79</v>
      </c>
      <c r="AV33" s="873"/>
      <c r="AW33" s="873"/>
      <c r="AX33" s="873"/>
      <c r="AY33" s="873"/>
      <c r="AZ33" s="874" t="s">
        <v>517</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409</v>
      </c>
      <c r="C34" s="798"/>
      <c r="D34" s="798"/>
      <c r="E34" s="798"/>
      <c r="F34" s="798"/>
      <c r="G34" s="798"/>
      <c r="H34" s="798"/>
      <c r="I34" s="798"/>
      <c r="J34" s="798"/>
      <c r="K34" s="798"/>
      <c r="L34" s="798"/>
      <c r="M34" s="798"/>
      <c r="N34" s="798"/>
      <c r="O34" s="798"/>
      <c r="P34" s="799"/>
      <c r="Q34" s="800">
        <v>210</v>
      </c>
      <c r="R34" s="801"/>
      <c r="S34" s="801"/>
      <c r="T34" s="801"/>
      <c r="U34" s="801"/>
      <c r="V34" s="801">
        <v>209</v>
      </c>
      <c r="W34" s="801"/>
      <c r="X34" s="801"/>
      <c r="Y34" s="801"/>
      <c r="Z34" s="801"/>
      <c r="AA34" s="801">
        <v>0</v>
      </c>
      <c r="AB34" s="801"/>
      <c r="AC34" s="801"/>
      <c r="AD34" s="801"/>
      <c r="AE34" s="802"/>
      <c r="AF34" s="803">
        <v>0</v>
      </c>
      <c r="AG34" s="804"/>
      <c r="AH34" s="804"/>
      <c r="AI34" s="804"/>
      <c r="AJ34" s="805"/>
      <c r="AK34" s="872">
        <v>102</v>
      </c>
      <c r="AL34" s="873"/>
      <c r="AM34" s="873"/>
      <c r="AN34" s="873"/>
      <c r="AO34" s="873"/>
      <c r="AP34" s="873">
        <v>513</v>
      </c>
      <c r="AQ34" s="873"/>
      <c r="AR34" s="873"/>
      <c r="AS34" s="873"/>
      <c r="AT34" s="873"/>
      <c r="AU34" s="873">
        <v>485</v>
      </c>
      <c r="AV34" s="873"/>
      <c r="AW34" s="873"/>
      <c r="AX34" s="873"/>
      <c r="AY34" s="873"/>
      <c r="AZ34" s="874" t="s">
        <v>517</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187</v>
      </c>
      <c r="AG63" s="884"/>
      <c r="AH63" s="884"/>
      <c r="AI63" s="884"/>
      <c r="AJ63" s="885"/>
      <c r="AK63" s="886"/>
      <c r="AL63" s="881"/>
      <c r="AM63" s="881"/>
      <c r="AN63" s="881"/>
      <c r="AO63" s="881"/>
      <c r="AP63" s="884">
        <v>828</v>
      </c>
      <c r="AQ63" s="884"/>
      <c r="AR63" s="884"/>
      <c r="AS63" s="884"/>
      <c r="AT63" s="884"/>
      <c r="AU63" s="884">
        <v>564</v>
      </c>
      <c r="AV63" s="884"/>
      <c r="AW63" s="884"/>
      <c r="AX63" s="884"/>
      <c r="AY63" s="884"/>
      <c r="AZ63" s="888"/>
      <c r="BA63" s="888"/>
      <c r="BB63" s="888"/>
      <c r="BC63" s="888"/>
      <c r="BD63" s="888"/>
      <c r="BE63" s="889"/>
      <c r="BF63" s="889"/>
      <c r="BG63" s="889"/>
      <c r="BH63" s="889"/>
      <c r="BI63" s="890"/>
      <c r="BJ63" s="891" t="s">
        <v>129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394</v>
      </c>
      <c r="W66" s="760"/>
      <c r="X66" s="760"/>
      <c r="Y66" s="760"/>
      <c r="Z66" s="761"/>
      <c r="AA66" s="759" t="s">
        <v>415</v>
      </c>
      <c r="AB66" s="760"/>
      <c r="AC66" s="760"/>
      <c r="AD66" s="760"/>
      <c r="AE66" s="761"/>
      <c r="AF66" s="894" t="s">
        <v>416</v>
      </c>
      <c r="AG66" s="855"/>
      <c r="AH66" s="855"/>
      <c r="AI66" s="855"/>
      <c r="AJ66" s="895"/>
      <c r="AK66" s="759" t="s">
        <v>397</v>
      </c>
      <c r="AL66" s="783"/>
      <c r="AM66" s="783"/>
      <c r="AN66" s="783"/>
      <c r="AO66" s="784"/>
      <c r="AP66" s="759" t="s">
        <v>417</v>
      </c>
      <c r="AQ66" s="760"/>
      <c r="AR66" s="760"/>
      <c r="AS66" s="760"/>
      <c r="AT66" s="761"/>
      <c r="AU66" s="759" t="s">
        <v>418</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659</v>
      </c>
      <c r="R68" s="908"/>
      <c r="S68" s="908"/>
      <c r="T68" s="908"/>
      <c r="U68" s="908"/>
      <c r="V68" s="908">
        <v>623</v>
      </c>
      <c r="W68" s="908"/>
      <c r="X68" s="908"/>
      <c r="Y68" s="908"/>
      <c r="Z68" s="908"/>
      <c r="AA68" s="908">
        <v>36</v>
      </c>
      <c r="AB68" s="908"/>
      <c r="AC68" s="908"/>
      <c r="AD68" s="908"/>
      <c r="AE68" s="908"/>
      <c r="AF68" s="908">
        <v>36</v>
      </c>
      <c r="AG68" s="908"/>
      <c r="AH68" s="908"/>
      <c r="AI68" s="908"/>
      <c r="AJ68" s="908"/>
      <c r="AK68" s="908" t="s">
        <v>517</v>
      </c>
      <c r="AL68" s="908"/>
      <c r="AM68" s="908"/>
      <c r="AN68" s="908"/>
      <c r="AO68" s="908"/>
      <c r="AP68" s="908">
        <v>37</v>
      </c>
      <c r="AQ68" s="908"/>
      <c r="AR68" s="908"/>
      <c r="AS68" s="908"/>
      <c r="AT68" s="908"/>
      <c r="AU68" s="908">
        <v>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1791</v>
      </c>
      <c r="R69" s="873"/>
      <c r="S69" s="873"/>
      <c r="T69" s="873"/>
      <c r="U69" s="873"/>
      <c r="V69" s="873">
        <v>1732</v>
      </c>
      <c r="W69" s="873"/>
      <c r="X69" s="873"/>
      <c r="Y69" s="873"/>
      <c r="Z69" s="873"/>
      <c r="AA69" s="873">
        <v>59</v>
      </c>
      <c r="AB69" s="873"/>
      <c r="AC69" s="873"/>
      <c r="AD69" s="873"/>
      <c r="AE69" s="873"/>
      <c r="AF69" s="873">
        <v>59</v>
      </c>
      <c r="AG69" s="873"/>
      <c r="AH69" s="873"/>
      <c r="AI69" s="873"/>
      <c r="AJ69" s="873"/>
      <c r="AK69" s="873" t="s">
        <v>517</v>
      </c>
      <c r="AL69" s="873"/>
      <c r="AM69" s="873"/>
      <c r="AN69" s="873"/>
      <c r="AO69" s="873"/>
      <c r="AP69" s="873">
        <v>10</v>
      </c>
      <c r="AQ69" s="873"/>
      <c r="AR69" s="873"/>
      <c r="AS69" s="873"/>
      <c r="AT69" s="873"/>
      <c r="AU69" s="873">
        <v>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44</v>
      </c>
      <c r="R70" s="873"/>
      <c r="S70" s="873"/>
      <c r="T70" s="873"/>
      <c r="U70" s="873"/>
      <c r="V70" s="873">
        <v>39</v>
      </c>
      <c r="W70" s="873"/>
      <c r="X70" s="873"/>
      <c r="Y70" s="873"/>
      <c r="Z70" s="873"/>
      <c r="AA70" s="873">
        <v>5</v>
      </c>
      <c r="AB70" s="873"/>
      <c r="AC70" s="873"/>
      <c r="AD70" s="873"/>
      <c r="AE70" s="873"/>
      <c r="AF70" s="873">
        <v>5</v>
      </c>
      <c r="AG70" s="873"/>
      <c r="AH70" s="873"/>
      <c r="AI70" s="873"/>
      <c r="AJ70" s="873"/>
      <c r="AK70" s="873" t="s">
        <v>517</v>
      </c>
      <c r="AL70" s="873"/>
      <c r="AM70" s="873"/>
      <c r="AN70" s="873"/>
      <c r="AO70" s="873"/>
      <c r="AP70" s="873" t="s">
        <v>517</v>
      </c>
      <c r="AQ70" s="873"/>
      <c r="AR70" s="873"/>
      <c r="AS70" s="873"/>
      <c r="AT70" s="873"/>
      <c r="AU70" s="873" t="s">
        <v>517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100</v>
      </c>
      <c r="AG88" s="884"/>
      <c r="AH88" s="884"/>
      <c r="AI88" s="884"/>
      <c r="AJ88" s="884"/>
      <c r="AK88" s="881"/>
      <c r="AL88" s="881"/>
      <c r="AM88" s="881"/>
      <c r="AN88" s="881"/>
      <c r="AO88" s="881"/>
      <c r="AP88" s="884">
        <v>47</v>
      </c>
      <c r="AQ88" s="884"/>
      <c r="AR88" s="884"/>
      <c r="AS88" s="884"/>
      <c r="AT88" s="884"/>
      <c r="AU88" s="884">
        <v>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40</v>
      </c>
      <c r="CS102" s="892"/>
      <c r="CT102" s="892"/>
      <c r="CU102" s="892"/>
      <c r="CV102" s="935"/>
      <c r="CW102" s="934" t="s">
        <v>517</v>
      </c>
      <c r="CX102" s="892"/>
      <c r="CY102" s="892"/>
      <c r="CZ102" s="892"/>
      <c r="DA102" s="935"/>
      <c r="DB102" s="934" t="s">
        <v>517</v>
      </c>
      <c r="DC102" s="892"/>
      <c r="DD102" s="892"/>
      <c r="DE102" s="892"/>
      <c r="DF102" s="935"/>
      <c r="DG102" s="934" t="s">
        <v>517</v>
      </c>
      <c r="DH102" s="892"/>
      <c r="DI102" s="892"/>
      <c r="DJ102" s="892"/>
      <c r="DK102" s="935"/>
      <c r="DL102" s="934" t="s">
        <v>517</v>
      </c>
      <c r="DM102" s="892"/>
      <c r="DN102" s="892"/>
      <c r="DO102" s="892"/>
      <c r="DP102" s="935"/>
      <c r="DQ102" s="934" t="s">
        <v>517</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308</v>
      </c>
      <c r="AG109" s="937"/>
      <c r="AH109" s="937"/>
      <c r="AI109" s="937"/>
      <c r="AJ109" s="938"/>
      <c r="AK109" s="936" t="s">
        <v>307</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308</v>
      </c>
      <c r="BW109" s="937"/>
      <c r="BX109" s="937"/>
      <c r="BY109" s="937"/>
      <c r="BZ109" s="938"/>
      <c r="CA109" s="936" t="s">
        <v>307</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308</v>
      </c>
      <c r="DM109" s="937"/>
      <c r="DN109" s="937"/>
      <c r="DO109" s="937"/>
      <c r="DP109" s="938"/>
      <c r="DQ109" s="936" t="s">
        <v>307</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385905</v>
      </c>
      <c r="AB110" s="944"/>
      <c r="AC110" s="944"/>
      <c r="AD110" s="944"/>
      <c r="AE110" s="945"/>
      <c r="AF110" s="946">
        <v>427012</v>
      </c>
      <c r="AG110" s="944"/>
      <c r="AH110" s="944"/>
      <c r="AI110" s="944"/>
      <c r="AJ110" s="945"/>
      <c r="AK110" s="946">
        <v>433386</v>
      </c>
      <c r="AL110" s="944"/>
      <c r="AM110" s="944"/>
      <c r="AN110" s="944"/>
      <c r="AO110" s="945"/>
      <c r="AP110" s="947">
        <v>18.100000000000001</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3205596</v>
      </c>
      <c r="BR110" s="979"/>
      <c r="BS110" s="979"/>
      <c r="BT110" s="979"/>
      <c r="BU110" s="979"/>
      <c r="BV110" s="979">
        <v>3243728</v>
      </c>
      <c r="BW110" s="979"/>
      <c r="BX110" s="979"/>
      <c r="BY110" s="979"/>
      <c r="BZ110" s="979"/>
      <c r="CA110" s="979">
        <v>3777652</v>
      </c>
      <c r="CB110" s="979"/>
      <c r="CC110" s="979"/>
      <c r="CD110" s="979"/>
      <c r="CE110" s="979"/>
      <c r="CF110" s="993">
        <v>157.9</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129</v>
      </c>
      <c r="DH110" s="979"/>
      <c r="DI110" s="979"/>
      <c r="DJ110" s="979"/>
      <c r="DK110" s="979"/>
      <c r="DL110" s="979" t="s">
        <v>435</v>
      </c>
      <c r="DM110" s="979"/>
      <c r="DN110" s="979"/>
      <c r="DO110" s="979"/>
      <c r="DP110" s="979"/>
      <c r="DQ110" s="979" t="s">
        <v>435</v>
      </c>
      <c r="DR110" s="979"/>
      <c r="DS110" s="979"/>
      <c r="DT110" s="979"/>
      <c r="DU110" s="979"/>
      <c r="DV110" s="980" t="s">
        <v>435</v>
      </c>
      <c r="DW110" s="980"/>
      <c r="DX110" s="980"/>
      <c r="DY110" s="980"/>
      <c r="DZ110" s="981"/>
    </row>
    <row r="111" spans="1:131" s="246" customFormat="1" ht="26.25" customHeight="1" x14ac:dyDescent="0.15">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435</v>
      </c>
      <c r="AG111" s="986"/>
      <c r="AH111" s="986"/>
      <c r="AI111" s="986"/>
      <c r="AJ111" s="987"/>
      <c r="AK111" s="988" t="s">
        <v>435</v>
      </c>
      <c r="AL111" s="986"/>
      <c r="AM111" s="986"/>
      <c r="AN111" s="986"/>
      <c r="AO111" s="987"/>
      <c r="AP111" s="989" t="s">
        <v>435</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89043</v>
      </c>
      <c r="BR111" s="972"/>
      <c r="BS111" s="972"/>
      <c r="BT111" s="972"/>
      <c r="BU111" s="972"/>
      <c r="BV111" s="972">
        <v>80911</v>
      </c>
      <c r="BW111" s="972"/>
      <c r="BX111" s="972"/>
      <c r="BY111" s="972"/>
      <c r="BZ111" s="972"/>
      <c r="CA111" s="972">
        <v>72888</v>
      </c>
      <c r="CB111" s="972"/>
      <c r="CC111" s="972"/>
      <c r="CD111" s="972"/>
      <c r="CE111" s="972"/>
      <c r="CF111" s="966">
        <v>3</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435</v>
      </c>
      <c r="DH111" s="972"/>
      <c r="DI111" s="972"/>
      <c r="DJ111" s="972"/>
      <c r="DK111" s="972"/>
      <c r="DL111" s="972" t="s">
        <v>435</v>
      </c>
      <c r="DM111" s="972"/>
      <c r="DN111" s="972"/>
      <c r="DO111" s="972"/>
      <c r="DP111" s="972"/>
      <c r="DQ111" s="972" t="s">
        <v>435</v>
      </c>
      <c r="DR111" s="972"/>
      <c r="DS111" s="972"/>
      <c r="DT111" s="972"/>
      <c r="DU111" s="972"/>
      <c r="DV111" s="973" t="s">
        <v>129</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441</v>
      </c>
      <c r="AG112" s="1011"/>
      <c r="AH112" s="1011"/>
      <c r="AI112" s="1011"/>
      <c r="AJ112" s="1012"/>
      <c r="AK112" s="1013" t="s">
        <v>435</v>
      </c>
      <c r="AL112" s="1011"/>
      <c r="AM112" s="1011"/>
      <c r="AN112" s="1011"/>
      <c r="AO112" s="1012"/>
      <c r="AP112" s="1014" t="s">
        <v>129</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600989</v>
      </c>
      <c r="BR112" s="972"/>
      <c r="BS112" s="972"/>
      <c r="BT112" s="972"/>
      <c r="BU112" s="972"/>
      <c r="BV112" s="972">
        <v>573301</v>
      </c>
      <c r="BW112" s="972"/>
      <c r="BX112" s="972"/>
      <c r="BY112" s="972"/>
      <c r="BZ112" s="972"/>
      <c r="CA112" s="972">
        <v>564343</v>
      </c>
      <c r="CB112" s="972"/>
      <c r="CC112" s="972"/>
      <c r="CD112" s="972"/>
      <c r="CE112" s="972"/>
      <c r="CF112" s="966">
        <v>23.6</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435</v>
      </c>
      <c r="DH112" s="972"/>
      <c r="DI112" s="972"/>
      <c r="DJ112" s="972"/>
      <c r="DK112" s="972"/>
      <c r="DL112" s="972" t="s">
        <v>129</v>
      </c>
      <c r="DM112" s="972"/>
      <c r="DN112" s="972"/>
      <c r="DO112" s="972"/>
      <c r="DP112" s="972"/>
      <c r="DQ112" s="972" t="s">
        <v>129</v>
      </c>
      <c r="DR112" s="972"/>
      <c r="DS112" s="972"/>
      <c r="DT112" s="972"/>
      <c r="DU112" s="972"/>
      <c r="DV112" s="973" t="s">
        <v>435</v>
      </c>
      <c r="DW112" s="973"/>
      <c r="DX112" s="973"/>
      <c r="DY112" s="973"/>
      <c r="DZ112" s="974"/>
    </row>
    <row r="113" spans="1:130" s="246" customFormat="1" ht="26.25" customHeight="1" x14ac:dyDescent="0.15">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71303</v>
      </c>
      <c r="AB113" s="986"/>
      <c r="AC113" s="986"/>
      <c r="AD113" s="986"/>
      <c r="AE113" s="987"/>
      <c r="AF113" s="988">
        <v>52172</v>
      </c>
      <c r="AG113" s="986"/>
      <c r="AH113" s="986"/>
      <c r="AI113" s="986"/>
      <c r="AJ113" s="987"/>
      <c r="AK113" s="988">
        <v>47935</v>
      </c>
      <c r="AL113" s="986"/>
      <c r="AM113" s="986"/>
      <c r="AN113" s="986"/>
      <c r="AO113" s="987"/>
      <c r="AP113" s="989">
        <v>2</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8045</v>
      </c>
      <c r="BR113" s="972"/>
      <c r="BS113" s="972"/>
      <c r="BT113" s="972"/>
      <c r="BU113" s="972"/>
      <c r="BV113" s="972">
        <v>6891</v>
      </c>
      <c r="BW113" s="972"/>
      <c r="BX113" s="972"/>
      <c r="BY113" s="972"/>
      <c r="BZ113" s="972"/>
      <c r="CA113" s="972">
        <v>5688</v>
      </c>
      <c r="CB113" s="972"/>
      <c r="CC113" s="972"/>
      <c r="CD113" s="972"/>
      <c r="CE113" s="972"/>
      <c r="CF113" s="966">
        <v>0.2</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435</v>
      </c>
      <c r="DH113" s="1011"/>
      <c r="DI113" s="1011"/>
      <c r="DJ113" s="1011"/>
      <c r="DK113" s="1012"/>
      <c r="DL113" s="1013" t="s">
        <v>435</v>
      </c>
      <c r="DM113" s="1011"/>
      <c r="DN113" s="1011"/>
      <c r="DO113" s="1011"/>
      <c r="DP113" s="1012"/>
      <c r="DQ113" s="1013" t="s">
        <v>447</v>
      </c>
      <c r="DR113" s="1011"/>
      <c r="DS113" s="1011"/>
      <c r="DT113" s="1011"/>
      <c r="DU113" s="1012"/>
      <c r="DV113" s="1014" t="s">
        <v>435</v>
      </c>
      <c r="DW113" s="1015"/>
      <c r="DX113" s="1015"/>
      <c r="DY113" s="1015"/>
      <c r="DZ113" s="1016"/>
    </row>
    <row r="114" spans="1:130" s="246" customFormat="1" ht="26.25" customHeight="1" x14ac:dyDescent="0.15">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873</v>
      </c>
      <c r="AB114" s="1011"/>
      <c r="AC114" s="1011"/>
      <c r="AD114" s="1011"/>
      <c r="AE114" s="1012"/>
      <c r="AF114" s="1013">
        <v>1563</v>
      </c>
      <c r="AG114" s="1011"/>
      <c r="AH114" s="1011"/>
      <c r="AI114" s="1011"/>
      <c r="AJ114" s="1012"/>
      <c r="AK114" s="1013">
        <v>1440</v>
      </c>
      <c r="AL114" s="1011"/>
      <c r="AM114" s="1011"/>
      <c r="AN114" s="1011"/>
      <c r="AO114" s="1012"/>
      <c r="AP114" s="1014">
        <v>0.1</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v>801396</v>
      </c>
      <c r="BR114" s="972"/>
      <c r="BS114" s="972"/>
      <c r="BT114" s="972"/>
      <c r="BU114" s="972"/>
      <c r="BV114" s="972">
        <v>765300</v>
      </c>
      <c r="BW114" s="972"/>
      <c r="BX114" s="972"/>
      <c r="BY114" s="972"/>
      <c r="BZ114" s="972"/>
      <c r="CA114" s="972">
        <v>752274</v>
      </c>
      <c r="CB114" s="972"/>
      <c r="CC114" s="972"/>
      <c r="CD114" s="972"/>
      <c r="CE114" s="972"/>
      <c r="CF114" s="966">
        <v>31.4</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435</v>
      </c>
      <c r="DH114" s="1011"/>
      <c r="DI114" s="1011"/>
      <c r="DJ114" s="1011"/>
      <c r="DK114" s="1012"/>
      <c r="DL114" s="1013" t="s">
        <v>129</v>
      </c>
      <c r="DM114" s="1011"/>
      <c r="DN114" s="1011"/>
      <c r="DO114" s="1011"/>
      <c r="DP114" s="1012"/>
      <c r="DQ114" s="1013" t="s">
        <v>441</v>
      </c>
      <c r="DR114" s="1011"/>
      <c r="DS114" s="1011"/>
      <c r="DT114" s="1011"/>
      <c r="DU114" s="1012"/>
      <c r="DV114" s="1014" t="s">
        <v>441</v>
      </c>
      <c r="DW114" s="1015"/>
      <c r="DX114" s="1015"/>
      <c r="DY114" s="1015"/>
      <c r="DZ114" s="1016"/>
    </row>
    <row r="115" spans="1:130" s="246" customFormat="1" ht="26.25" customHeight="1" x14ac:dyDescent="0.15">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9052</v>
      </c>
      <c r="AB115" s="986"/>
      <c r="AC115" s="986"/>
      <c r="AD115" s="986"/>
      <c r="AE115" s="987"/>
      <c r="AF115" s="988">
        <v>8844</v>
      </c>
      <c r="AG115" s="986"/>
      <c r="AH115" s="986"/>
      <c r="AI115" s="986"/>
      <c r="AJ115" s="987"/>
      <c r="AK115" s="988">
        <v>8656</v>
      </c>
      <c r="AL115" s="986"/>
      <c r="AM115" s="986"/>
      <c r="AN115" s="986"/>
      <c r="AO115" s="987"/>
      <c r="AP115" s="989">
        <v>0.4</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t="s">
        <v>435</v>
      </c>
      <c r="BR115" s="972"/>
      <c r="BS115" s="972"/>
      <c r="BT115" s="972"/>
      <c r="BU115" s="972"/>
      <c r="BV115" s="972" t="s">
        <v>129</v>
      </c>
      <c r="BW115" s="972"/>
      <c r="BX115" s="972"/>
      <c r="BY115" s="972"/>
      <c r="BZ115" s="972"/>
      <c r="CA115" s="972" t="s">
        <v>435</v>
      </c>
      <c r="CB115" s="972"/>
      <c r="CC115" s="972"/>
      <c r="CD115" s="972"/>
      <c r="CE115" s="972"/>
      <c r="CF115" s="966" t="s">
        <v>435</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435</v>
      </c>
      <c r="DH115" s="1011"/>
      <c r="DI115" s="1011"/>
      <c r="DJ115" s="1011"/>
      <c r="DK115" s="1012"/>
      <c r="DL115" s="1013" t="s">
        <v>129</v>
      </c>
      <c r="DM115" s="1011"/>
      <c r="DN115" s="1011"/>
      <c r="DO115" s="1011"/>
      <c r="DP115" s="1012"/>
      <c r="DQ115" s="1013" t="s">
        <v>435</v>
      </c>
      <c r="DR115" s="1011"/>
      <c r="DS115" s="1011"/>
      <c r="DT115" s="1011"/>
      <c r="DU115" s="1012"/>
      <c r="DV115" s="1014" t="s">
        <v>129</v>
      </c>
      <c r="DW115" s="1015"/>
      <c r="DX115" s="1015"/>
      <c r="DY115" s="1015"/>
      <c r="DZ115" s="1016"/>
    </row>
    <row r="116" spans="1:130" s="246" customFormat="1" ht="26.25" customHeight="1" x14ac:dyDescent="0.15">
      <c r="A116" s="1008"/>
      <c r="B116" s="1009"/>
      <c r="C116" s="1017" t="s">
        <v>454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129</v>
      </c>
      <c r="AB116" s="1011"/>
      <c r="AC116" s="1011"/>
      <c r="AD116" s="1011"/>
      <c r="AE116" s="1012"/>
      <c r="AF116" s="1013" t="s">
        <v>129</v>
      </c>
      <c r="AG116" s="1011"/>
      <c r="AH116" s="1011"/>
      <c r="AI116" s="1011"/>
      <c r="AJ116" s="1012"/>
      <c r="AK116" s="1013" t="s">
        <v>129</v>
      </c>
      <c r="AL116" s="1011"/>
      <c r="AM116" s="1011"/>
      <c r="AN116" s="1011"/>
      <c r="AO116" s="1012"/>
      <c r="AP116" s="1014" t="s">
        <v>129</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435</v>
      </c>
      <c r="BR116" s="972"/>
      <c r="BS116" s="972"/>
      <c r="BT116" s="972"/>
      <c r="BU116" s="972"/>
      <c r="BV116" s="972" t="s">
        <v>129</v>
      </c>
      <c r="BW116" s="972"/>
      <c r="BX116" s="972"/>
      <c r="BY116" s="972"/>
      <c r="BZ116" s="972"/>
      <c r="CA116" s="972" t="s">
        <v>129</v>
      </c>
      <c r="CB116" s="972"/>
      <c r="CC116" s="972"/>
      <c r="CD116" s="972"/>
      <c r="CE116" s="972"/>
      <c r="CF116" s="966" t="s">
        <v>435</v>
      </c>
      <c r="CG116" s="967"/>
      <c r="CH116" s="967"/>
      <c r="CI116" s="967"/>
      <c r="CJ116" s="967"/>
      <c r="CK116" s="997"/>
      <c r="CL116" s="998"/>
      <c r="CM116" s="968" t="s">
        <v>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89043</v>
      </c>
      <c r="DH116" s="1011"/>
      <c r="DI116" s="1011"/>
      <c r="DJ116" s="1011"/>
      <c r="DK116" s="1012"/>
      <c r="DL116" s="1013">
        <v>80911</v>
      </c>
      <c r="DM116" s="1011"/>
      <c r="DN116" s="1011"/>
      <c r="DO116" s="1011"/>
      <c r="DP116" s="1012"/>
      <c r="DQ116" s="1013">
        <v>72888</v>
      </c>
      <c r="DR116" s="1011"/>
      <c r="DS116" s="1011"/>
      <c r="DT116" s="1011"/>
      <c r="DU116" s="1012"/>
      <c r="DV116" s="1014">
        <v>3</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457</v>
      </c>
      <c r="Z117" s="938"/>
      <c r="AA117" s="1028">
        <v>467133</v>
      </c>
      <c r="AB117" s="1029"/>
      <c r="AC117" s="1029"/>
      <c r="AD117" s="1029"/>
      <c r="AE117" s="1030"/>
      <c r="AF117" s="1031">
        <v>489591</v>
      </c>
      <c r="AG117" s="1029"/>
      <c r="AH117" s="1029"/>
      <c r="AI117" s="1029"/>
      <c r="AJ117" s="1030"/>
      <c r="AK117" s="1031">
        <v>491417</v>
      </c>
      <c r="AL117" s="1029"/>
      <c r="AM117" s="1029"/>
      <c r="AN117" s="1029"/>
      <c r="AO117" s="1030"/>
      <c r="AP117" s="1032"/>
      <c r="AQ117" s="1033"/>
      <c r="AR117" s="1033"/>
      <c r="AS117" s="1033"/>
      <c r="AT117" s="1034"/>
      <c r="AU117" s="952"/>
      <c r="AV117" s="953"/>
      <c r="AW117" s="953"/>
      <c r="AX117" s="953"/>
      <c r="AY117" s="953"/>
      <c r="AZ117" s="1019" t="s">
        <v>458</v>
      </c>
      <c r="BA117" s="1020"/>
      <c r="BB117" s="1020"/>
      <c r="BC117" s="1020"/>
      <c r="BD117" s="1020"/>
      <c r="BE117" s="1020"/>
      <c r="BF117" s="1020"/>
      <c r="BG117" s="1020"/>
      <c r="BH117" s="1020"/>
      <c r="BI117" s="1020"/>
      <c r="BJ117" s="1020"/>
      <c r="BK117" s="1020"/>
      <c r="BL117" s="1020"/>
      <c r="BM117" s="1020"/>
      <c r="BN117" s="1020"/>
      <c r="BO117" s="1020"/>
      <c r="BP117" s="1021"/>
      <c r="BQ117" s="971" t="s">
        <v>129</v>
      </c>
      <c r="BR117" s="972"/>
      <c r="BS117" s="972"/>
      <c r="BT117" s="972"/>
      <c r="BU117" s="972"/>
      <c r="BV117" s="972" t="s">
        <v>129</v>
      </c>
      <c r="BW117" s="972"/>
      <c r="BX117" s="972"/>
      <c r="BY117" s="972"/>
      <c r="BZ117" s="972"/>
      <c r="CA117" s="972" t="s">
        <v>447</v>
      </c>
      <c r="CB117" s="972"/>
      <c r="CC117" s="972"/>
      <c r="CD117" s="972"/>
      <c r="CE117" s="972"/>
      <c r="CF117" s="966" t="s">
        <v>441</v>
      </c>
      <c r="CG117" s="967"/>
      <c r="CH117" s="967"/>
      <c r="CI117" s="967"/>
      <c r="CJ117" s="967"/>
      <c r="CK117" s="997"/>
      <c r="CL117" s="998"/>
      <c r="CM117" s="968" t="s">
        <v>459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435</v>
      </c>
      <c r="DH117" s="1011"/>
      <c r="DI117" s="1011"/>
      <c r="DJ117" s="1011"/>
      <c r="DK117" s="1012"/>
      <c r="DL117" s="1013" t="s">
        <v>447</v>
      </c>
      <c r="DM117" s="1011"/>
      <c r="DN117" s="1011"/>
      <c r="DO117" s="1011"/>
      <c r="DP117" s="1012"/>
      <c r="DQ117" s="1013" t="s">
        <v>129</v>
      </c>
      <c r="DR117" s="1011"/>
      <c r="DS117" s="1011"/>
      <c r="DT117" s="1011"/>
      <c r="DU117" s="1012"/>
      <c r="DV117" s="1014" t="s">
        <v>441</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308</v>
      </c>
      <c r="AG118" s="937"/>
      <c r="AH118" s="937"/>
      <c r="AI118" s="937"/>
      <c r="AJ118" s="938"/>
      <c r="AK118" s="936" t="s">
        <v>307</v>
      </c>
      <c r="AL118" s="937"/>
      <c r="AM118" s="937"/>
      <c r="AN118" s="937"/>
      <c r="AO118" s="938"/>
      <c r="AP118" s="1023" t="s">
        <v>429</v>
      </c>
      <c r="AQ118" s="1024"/>
      <c r="AR118" s="1024"/>
      <c r="AS118" s="1024"/>
      <c r="AT118" s="1025"/>
      <c r="AU118" s="952"/>
      <c r="AV118" s="953"/>
      <c r="AW118" s="953"/>
      <c r="AX118" s="953"/>
      <c r="AY118" s="953"/>
      <c r="AZ118" s="1026" t="s">
        <v>460</v>
      </c>
      <c r="BA118" s="1017"/>
      <c r="BB118" s="1017"/>
      <c r="BC118" s="1017"/>
      <c r="BD118" s="1017"/>
      <c r="BE118" s="1017"/>
      <c r="BF118" s="1017"/>
      <c r="BG118" s="1017"/>
      <c r="BH118" s="1017"/>
      <c r="BI118" s="1017"/>
      <c r="BJ118" s="1017"/>
      <c r="BK118" s="1017"/>
      <c r="BL118" s="1017"/>
      <c r="BM118" s="1017"/>
      <c r="BN118" s="1017"/>
      <c r="BO118" s="1017"/>
      <c r="BP118" s="1018"/>
      <c r="BQ118" s="1049" t="s">
        <v>435</v>
      </c>
      <c r="BR118" s="1050"/>
      <c r="BS118" s="1050"/>
      <c r="BT118" s="1050"/>
      <c r="BU118" s="1050"/>
      <c r="BV118" s="1050" t="s">
        <v>129</v>
      </c>
      <c r="BW118" s="1050"/>
      <c r="BX118" s="1050"/>
      <c r="BY118" s="1050"/>
      <c r="BZ118" s="1050"/>
      <c r="CA118" s="1050" t="s">
        <v>129</v>
      </c>
      <c r="CB118" s="1050"/>
      <c r="CC118" s="1050"/>
      <c r="CD118" s="1050"/>
      <c r="CE118" s="1050"/>
      <c r="CF118" s="966" t="s">
        <v>129</v>
      </c>
      <c r="CG118" s="967"/>
      <c r="CH118" s="967"/>
      <c r="CI118" s="967"/>
      <c r="CJ118" s="967"/>
      <c r="CK118" s="997"/>
      <c r="CL118" s="998"/>
      <c r="CM118" s="968" t="s">
        <v>461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447</v>
      </c>
      <c r="DH118" s="1011"/>
      <c r="DI118" s="1011"/>
      <c r="DJ118" s="1011"/>
      <c r="DK118" s="1012"/>
      <c r="DL118" s="1013" t="s">
        <v>447</v>
      </c>
      <c r="DM118" s="1011"/>
      <c r="DN118" s="1011"/>
      <c r="DO118" s="1011"/>
      <c r="DP118" s="1012"/>
      <c r="DQ118" s="1013" t="s">
        <v>441</v>
      </c>
      <c r="DR118" s="1011"/>
      <c r="DS118" s="1011"/>
      <c r="DT118" s="1011"/>
      <c r="DU118" s="1012"/>
      <c r="DV118" s="1014" t="s">
        <v>447</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447</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462</v>
      </c>
      <c r="BP119" s="1058"/>
      <c r="BQ119" s="1049">
        <v>4705069</v>
      </c>
      <c r="BR119" s="1050"/>
      <c r="BS119" s="1050"/>
      <c r="BT119" s="1050"/>
      <c r="BU119" s="1050"/>
      <c r="BV119" s="1050">
        <v>4670131</v>
      </c>
      <c r="BW119" s="1050"/>
      <c r="BX119" s="1050"/>
      <c r="BY119" s="1050"/>
      <c r="BZ119" s="1050"/>
      <c r="CA119" s="1050">
        <v>5172845</v>
      </c>
      <c r="CB119" s="1050"/>
      <c r="CC119" s="1050"/>
      <c r="CD119" s="1050"/>
      <c r="CE119" s="1050"/>
      <c r="CF119" s="1051"/>
      <c r="CG119" s="1052"/>
      <c r="CH119" s="1052"/>
      <c r="CI119" s="1052"/>
      <c r="CJ119" s="1053"/>
      <c r="CK119" s="999"/>
      <c r="CL119" s="1000"/>
      <c r="CM119" s="1054" t="s">
        <v>463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129</v>
      </c>
      <c r="DH119" s="1036"/>
      <c r="DI119" s="1036"/>
      <c r="DJ119" s="1036"/>
      <c r="DK119" s="1037"/>
      <c r="DL119" s="1035" t="s">
        <v>441</v>
      </c>
      <c r="DM119" s="1036"/>
      <c r="DN119" s="1036"/>
      <c r="DO119" s="1036"/>
      <c r="DP119" s="1037"/>
      <c r="DQ119" s="1035" t="s">
        <v>441</v>
      </c>
      <c r="DR119" s="1036"/>
      <c r="DS119" s="1036"/>
      <c r="DT119" s="1036"/>
      <c r="DU119" s="1037"/>
      <c r="DV119" s="1038" t="s">
        <v>441</v>
      </c>
      <c r="DW119" s="1039"/>
      <c r="DX119" s="1039"/>
      <c r="DY119" s="1039"/>
      <c r="DZ119" s="1040"/>
    </row>
    <row r="120" spans="1:130" s="246" customFormat="1" ht="26.25" customHeight="1" x14ac:dyDescent="0.15">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441</v>
      </c>
      <c r="AB120" s="1011"/>
      <c r="AC120" s="1011"/>
      <c r="AD120" s="1011"/>
      <c r="AE120" s="1012"/>
      <c r="AF120" s="1013" t="s">
        <v>441</v>
      </c>
      <c r="AG120" s="1011"/>
      <c r="AH120" s="1011"/>
      <c r="AI120" s="1011"/>
      <c r="AJ120" s="1012"/>
      <c r="AK120" s="1013" t="s">
        <v>441</v>
      </c>
      <c r="AL120" s="1011"/>
      <c r="AM120" s="1011"/>
      <c r="AN120" s="1011"/>
      <c r="AO120" s="1012"/>
      <c r="AP120" s="1014" t="s">
        <v>441</v>
      </c>
      <c r="AQ120" s="1015"/>
      <c r="AR120" s="1015"/>
      <c r="AS120" s="1015"/>
      <c r="AT120" s="1016"/>
      <c r="AU120" s="1041" t="s">
        <v>464</v>
      </c>
      <c r="AV120" s="1042"/>
      <c r="AW120" s="1042"/>
      <c r="AX120" s="1042"/>
      <c r="AY120" s="1043"/>
      <c r="AZ120" s="992" t="s">
        <v>465</v>
      </c>
      <c r="BA120" s="941"/>
      <c r="BB120" s="941"/>
      <c r="BC120" s="941"/>
      <c r="BD120" s="941"/>
      <c r="BE120" s="941"/>
      <c r="BF120" s="941"/>
      <c r="BG120" s="941"/>
      <c r="BH120" s="941"/>
      <c r="BI120" s="941"/>
      <c r="BJ120" s="941"/>
      <c r="BK120" s="941"/>
      <c r="BL120" s="941"/>
      <c r="BM120" s="941"/>
      <c r="BN120" s="941"/>
      <c r="BO120" s="941"/>
      <c r="BP120" s="942"/>
      <c r="BQ120" s="978">
        <v>4688912</v>
      </c>
      <c r="BR120" s="979"/>
      <c r="BS120" s="979"/>
      <c r="BT120" s="979"/>
      <c r="BU120" s="979"/>
      <c r="BV120" s="979">
        <v>4885190</v>
      </c>
      <c r="BW120" s="979"/>
      <c r="BX120" s="979"/>
      <c r="BY120" s="979"/>
      <c r="BZ120" s="979"/>
      <c r="CA120" s="979">
        <v>5036647</v>
      </c>
      <c r="CB120" s="979"/>
      <c r="CC120" s="979"/>
      <c r="CD120" s="979"/>
      <c r="CE120" s="979"/>
      <c r="CF120" s="993">
        <v>210.6</v>
      </c>
      <c r="CG120" s="994"/>
      <c r="CH120" s="994"/>
      <c r="CI120" s="994"/>
      <c r="CJ120" s="994"/>
      <c r="CK120" s="1059" t="s">
        <v>466</v>
      </c>
      <c r="CL120" s="1060"/>
      <c r="CM120" s="1060"/>
      <c r="CN120" s="1060"/>
      <c r="CO120" s="1061"/>
      <c r="CP120" s="1067" t="s">
        <v>409</v>
      </c>
      <c r="CQ120" s="1068"/>
      <c r="CR120" s="1068"/>
      <c r="CS120" s="1068"/>
      <c r="CT120" s="1068"/>
      <c r="CU120" s="1068"/>
      <c r="CV120" s="1068"/>
      <c r="CW120" s="1068"/>
      <c r="CX120" s="1068"/>
      <c r="CY120" s="1068"/>
      <c r="CZ120" s="1068"/>
      <c r="DA120" s="1068"/>
      <c r="DB120" s="1068"/>
      <c r="DC120" s="1068"/>
      <c r="DD120" s="1068"/>
      <c r="DE120" s="1068"/>
      <c r="DF120" s="1069"/>
      <c r="DG120" s="978">
        <v>529181</v>
      </c>
      <c r="DH120" s="979"/>
      <c r="DI120" s="979"/>
      <c r="DJ120" s="979"/>
      <c r="DK120" s="979"/>
      <c r="DL120" s="979">
        <v>532014</v>
      </c>
      <c r="DM120" s="979"/>
      <c r="DN120" s="979"/>
      <c r="DO120" s="979"/>
      <c r="DP120" s="979"/>
      <c r="DQ120" s="979">
        <v>484905</v>
      </c>
      <c r="DR120" s="979"/>
      <c r="DS120" s="979"/>
      <c r="DT120" s="979"/>
      <c r="DU120" s="979"/>
      <c r="DV120" s="980">
        <v>20.3</v>
      </c>
      <c r="DW120" s="980"/>
      <c r="DX120" s="980"/>
      <c r="DY120" s="980"/>
      <c r="DZ120" s="981"/>
    </row>
    <row r="121" spans="1:130" s="246" customFormat="1" ht="26.25" customHeight="1" x14ac:dyDescent="0.15">
      <c r="A121" s="1111"/>
      <c r="B121" s="998"/>
      <c r="C121" s="1019" t="s">
        <v>467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129</v>
      </c>
      <c r="AG121" s="1011"/>
      <c r="AH121" s="1011"/>
      <c r="AI121" s="1011"/>
      <c r="AJ121" s="1012"/>
      <c r="AK121" s="1013" t="s">
        <v>441</v>
      </c>
      <c r="AL121" s="1011"/>
      <c r="AM121" s="1011"/>
      <c r="AN121" s="1011"/>
      <c r="AO121" s="1012"/>
      <c r="AP121" s="1014" t="s">
        <v>441</v>
      </c>
      <c r="AQ121" s="1015"/>
      <c r="AR121" s="1015"/>
      <c r="AS121" s="1015"/>
      <c r="AT121" s="1016"/>
      <c r="AU121" s="1044"/>
      <c r="AV121" s="1045"/>
      <c r="AW121" s="1045"/>
      <c r="AX121" s="1045"/>
      <c r="AY121" s="1046"/>
      <c r="AZ121" s="1001" t="s">
        <v>468</v>
      </c>
      <c r="BA121" s="1002"/>
      <c r="BB121" s="1002"/>
      <c r="BC121" s="1002"/>
      <c r="BD121" s="1002"/>
      <c r="BE121" s="1002"/>
      <c r="BF121" s="1002"/>
      <c r="BG121" s="1002"/>
      <c r="BH121" s="1002"/>
      <c r="BI121" s="1002"/>
      <c r="BJ121" s="1002"/>
      <c r="BK121" s="1002"/>
      <c r="BL121" s="1002"/>
      <c r="BM121" s="1002"/>
      <c r="BN121" s="1002"/>
      <c r="BO121" s="1002"/>
      <c r="BP121" s="1003"/>
      <c r="BQ121" s="971" t="s">
        <v>129</v>
      </c>
      <c r="BR121" s="972"/>
      <c r="BS121" s="972"/>
      <c r="BT121" s="972"/>
      <c r="BU121" s="972"/>
      <c r="BV121" s="972" t="s">
        <v>129</v>
      </c>
      <c r="BW121" s="972"/>
      <c r="BX121" s="972"/>
      <c r="BY121" s="972"/>
      <c r="BZ121" s="972"/>
      <c r="CA121" s="972" t="s">
        <v>129</v>
      </c>
      <c r="CB121" s="972"/>
      <c r="CC121" s="972"/>
      <c r="CD121" s="972"/>
      <c r="CE121" s="972"/>
      <c r="CF121" s="966" t="s">
        <v>441</v>
      </c>
      <c r="CG121" s="967"/>
      <c r="CH121" s="967"/>
      <c r="CI121" s="967"/>
      <c r="CJ121" s="967"/>
      <c r="CK121" s="1062"/>
      <c r="CL121" s="1063"/>
      <c r="CM121" s="1063"/>
      <c r="CN121" s="1063"/>
      <c r="CO121" s="1064"/>
      <c r="CP121" s="1072" t="s">
        <v>469</v>
      </c>
      <c r="CQ121" s="1073"/>
      <c r="CR121" s="1073"/>
      <c r="CS121" s="1073"/>
      <c r="CT121" s="1073"/>
      <c r="CU121" s="1073"/>
      <c r="CV121" s="1073"/>
      <c r="CW121" s="1073"/>
      <c r="CX121" s="1073"/>
      <c r="CY121" s="1073"/>
      <c r="CZ121" s="1073"/>
      <c r="DA121" s="1073"/>
      <c r="DB121" s="1073"/>
      <c r="DC121" s="1073"/>
      <c r="DD121" s="1073"/>
      <c r="DE121" s="1073"/>
      <c r="DF121" s="1074"/>
      <c r="DG121" s="971">
        <v>71808</v>
      </c>
      <c r="DH121" s="972"/>
      <c r="DI121" s="972"/>
      <c r="DJ121" s="972"/>
      <c r="DK121" s="972"/>
      <c r="DL121" s="972">
        <v>41287</v>
      </c>
      <c r="DM121" s="972"/>
      <c r="DN121" s="972"/>
      <c r="DO121" s="972"/>
      <c r="DP121" s="972"/>
      <c r="DQ121" s="972">
        <v>79438</v>
      </c>
      <c r="DR121" s="972"/>
      <c r="DS121" s="972"/>
      <c r="DT121" s="972"/>
      <c r="DU121" s="972"/>
      <c r="DV121" s="973">
        <v>3.3</v>
      </c>
      <c r="DW121" s="973"/>
      <c r="DX121" s="973"/>
      <c r="DY121" s="973"/>
      <c r="DZ121" s="974"/>
    </row>
    <row r="122" spans="1:130" s="246" customFormat="1" ht="26.25" customHeight="1" x14ac:dyDescent="0.15">
      <c r="A122" s="1111"/>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129</v>
      </c>
      <c r="AG122" s="1011"/>
      <c r="AH122" s="1011"/>
      <c r="AI122" s="1011"/>
      <c r="AJ122" s="1012"/>
      <c r="AK122" s="1013" t="s">
        <v>129</v>
      </c>
      <c r="AL122" s="1011"/>
      <c r="AM122" s="1011"/>
      <c r="AN122" s="1011"/>
      <c r="AO122" s="1012"/>
      <c r="AP122" s="1014" t="s">
        <v>441</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3475409</v>
      </c>
      <c r="BR122" s="1050"/>
      <c r="BS122" s="1050"/>
      <c r="BT122" s="1050"/>
      <c r="BU122" s="1050"/>
      <c r="BV122" s="1050">
        <v>3400740</v>
      </c>
      <c r="BW122" s="1050"/>
      <c r="BX122" s="1050"/>
      <c r="BY122" s="1050"/>
      <c r="BZ122" s="1050"/>
      <c r="CA122" s="1050">
        <v>3772648</v>
      </c>
      <c r="CB122" s="1050"/>
      <c r="CC122" s="1050"/>
      <c r="CD122" s="1050"/>
      <c r="CE122" s="1050"/>
      <c r="CF122" s="1070">
        <v>157.69999999999999</v>
      </c>
      <c r="CG122" s="1071"/>
      <c r="CH122" s="1071"/>
      <c r="CI122" s="1071"/>
      <c r="CJ122" s="1071"/>
      <c r="CK122" s="1062"/>
      <c r="CL122" s="1063"/>
      <c r="CM122" s="1063"/>
      <c r="CN122" s="1063"/>
      <c r="CO122" s="1064"/>
      <c r="CP122" s="1072" t="s">
        <v>404</v>
      </c>
      <c r="CQ122" s="1073"/>
      <c r="CR122" s="1073"/>
      <c r="CS122" s="1073"/>
      <c r="CT122" s="1073"/>
      <c r="CU122" s="1073"/>
      <c r="CV122" s="1073"/>
      <c r="CW122" s="1073"/>
      <c r="CX122" s="1073"/>
      <c r="CY122" s="1073"/>
      <c r="CZ122" s="1073"/>
      <c r="DA122" s="1073"/>
      <c r="DB122" s="1073"/>
      <c r="DC122" s="1073"/>
      <c r="DD122" s="1073"/>
      <c r="DE122" s="1073"/>
      <c r="DF122" s="1074"/>
      <c r="DG122" s="971" t="s">
        <v>129</v>
      </c>
      <c r="DH122" s="972"/>
      <c r="DI122" s="972"/>
      <c r="DJ122" s="972"/>
      <c r="DK122" s="972"/>
      <c r="DL122" s="972" t="s">
        <v>129</v>
      </c>
      <c r="DM122" s="972"/>
      <c r="DN122" s="972"/>
      <c r="DO122" s="972"/>
      <c r="DP122" s="972"/>
      <c r="DQ122" s="972" t="s">
        <v>129</v>
      </c>
      <c r="DR122" s="972"/>
      <c r="DS122" s="972"/>
      <c r="DT122" s="972"/>
      <c r="DU122" s="972"/>
      <c r="DV122" s="973" t="s">
        <v>435</v>
      </c>
      <c r="DW122" s="973"/>
      <c r="DX122" s="973"/>
      <c r="DY122" s="973"/>
      <c r="DZ122" s="974"/>
    </row>
    <row r="123" spans="1:130" s="246" customFormat="1" ht="26.25" customHeight="1" x14ac:dyDescent="0.15">
      <c r="A123" s="1111"/>
      <c r="B123" s="998"/>
      <c r="C123" s="968" t="s">
        <v>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8235</v>
      </c>
      <c r="AB123" s="1011"/>
      <c r="AC123" s="1011"/>
      <c r="AD123" s="1011"/>
      <c r="AE123" s="1012"/>
      <c r="AF123" s="1013">
        <v>8132</v>
      </c>
      <c r="AG123" s="1011"/>
      <c r="AH123" s="1011"/>
      <c r="AI123" s="1011"/>
      <c r="AJ123" s="1012"/>
      <c r="AK123" s="1013">
        <v>8023</v>
      </c>
      <c r="AL123" s="1011"/>
      <c r="AM123" s="1011"/>
      <c r="AN123" s="1011"/>
      <c r="AO123" s="1012"/>
      <c r="AP123" s="1014">
        <v>0.3</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471</v>
      </c>
      <c r="BP123" s="1058"/>
      <c r="BQ123" s="1117">
        <v>8164321</v>
      </c>
      <c r="BR123" s="1118"/>
      <c r="BS123" s="1118"/>
      <c r="BT123" s="1118"/>
      <c r="BU123" s="1118"/>
      <c r="BV123" s="1118">
        <v>8285930</v>
      </c>
      <c r="BW123" s="1118"/>
      <c r="BX123" s="1118"/>
      <c r="BY123" s="1118"/>
      <c r="BZ123" s="1118"/>
      <c r="CA123" s="1118">
        <v>8809295</v>
      </c>
      <c r="CB123" s="1118"/>
      <c r="CC123" s="1118"/>
      <c r="CD123" s="1118"/>
      <c r="CE123" s="1118"/>
      <c r="CF123" s="1051"/>
      <c r="CG123" s="1052"/>
      <c r="CH123" s="1052"/>
      <c r="CI123" s="1052"/>
      <c r="CJ123" s="1053"/>
      <c r="CK123" s="1062"/>
      <c r="CL123" s="1063"/>
      <c r="CM123" s="1063"/>
      <c r="CN123" s="1063"/>
      <c r="CO123" s="1064"/>
      <c r="CP123" s="1072" t="s">
        <v>472</v>
      </c>
      <c r="CQ123" s="1073"/>
      <c r="CR123" s="1073"/>
      <c r="CS123" s="1073"/>
      <c r="CT123" s="1073"/>
      <c r="CU123" s="1073"/>
      <c r="CV123" s="1073"/>
      <c r="CW123" s="1073"/>
      <c r="CX123" s="1073"/>
      <c r="CY123" s="1073"/>
      <c r="CZ123" s="1073"/>
      <c r="DA123" s="1073"/>
      <c r="DB123" s="1073"/>
      <c r="DC123" s="1073"/>
      <c r="DD123" s="1073"/>
      <c r="DE123" s="1073"/>
      <c r="DF123" s="1074"/>
      <c r="DG123" s="1010" t="s">
        <v>129</v>
      </c>
      <c r="DH123" s="1011"/>
      <c r="DI123" s="1011"/>
      <c r="DJ123" s="1011"/>
      <c r="DK123" s="1012"/>
      <c r="DL123" s="1013" t="s">
        <v>129</v>
      </c>
      <c r="DM123" s="1011"/>
      <c r="DN123" s="1011"/>
      <c r="DO123" s="1011"/>
      <c r="DP123" s="1012"/>
      <c r="DQ123" s="1013" t="s">
        <v>473</v>
      </c>
      <c r="DR123" s="1011"/>
      <c r="DS123" s="1011"/>
      <c r="DT123" s="1011"/>
      <c r="DU123" s="1012"/>
      <c r="DV123" s="1014" t="s">
        <v>474</v>
      </c>
      <c r="DW123" s="1015"/>
      <c r="DX123" s="1015"/>
      <c r="DY123" s="1015"/>
      <c r="DZ123" s="1016"/>
    </row>
    <row r="124" spans="1:130" s="246" customFormat="1" ht="26.25" customHeight="1" thickBot="1" x14ac:dyDescent="0.2">
      <c r="A124" s="1111"/>
      <c r="B124" s="998"/>
      <c r="C124" s="968" t="s">
        <v>459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129</v>
      </c>
      <c r="AL124" s="1011"/>
      <c r="AM124" s="1011"/>
      <c r="AN124" s="1011"/>
      <c r="AO124" s="1012"/>
      <c r="AP124" s="1014" t="s">
        <v>475</v>
      </c>
      <c r="AQ124" s="1015"/>
      <c r="AR124" s="1015"/>
      <c r="AS124" s="1015"/>
      <c r="AT124" s="1016"/>
      <c r="AU124" s="1113" t="s">
        <v>476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129</v>
      </c>
      <c r="BR124" s="1080"/>
      <c r="BS124" s="1080"/>
      <c r="BT124" s="1080"/>
      <c r="BU124" s="1080"/>
      <c r="BV124" s="1080" t="s">
        <v>477</v>
      </c>
      <c r="BW124" s="1080"/>
      <c r="BX124" s="1080"/>
      <c r="BY124" s="1080"/>
      <c r="BZ124" s="1080"/>
      <c r="CA124" s="1080" t="s">
        <v>129</v>
      </c>
      <c r="CB124" s="1080"/>
      <c r="CC124" s="1080"/>
      <c r="CD124" s="1080"/>
      <c r="CE124" s="1080"/>
      <c r="CF124" s="1081"/>
      <c r="CG124" s="1082"/>
      <c r="CH124" s="1082"/>
      <c r="CI124" s="1082"/>
      <c r="CJ124" s="1083"/>
      <c r="CK124" s="1065"/>
      <c r="CL124" s="1065"/>
      <c r="CM124" s="1065"/>
      <c r="CN124" s="1065"/>
      <c r="CO124" s="1066"/>
      <c r="CP124" s="1072" t="s">
        <v>478</v>
      </c>
      <c r="CQ124" s="1073"/>
      <c r="CR124" s="1073"/>
      <c r="CS124" s="1073"/>
      <c r="CT124" s="1073"/>
      <c r="CU124" s="1073"/>
      <c r="CV124" s="1073"/>
      <c r="CW124" s="1073"/>
      <c r="CX124" s="1073"/>
      <c r="CY124" s="1073"/>
      <c r="CZ124" s="1073"/>
      <c r="DA124" s="1073"/>
      <c r="DB124" s="1073"/>
      <c r="DC124" s="1073"/>
      <c r="DD124" s="1073"/>
      <c r="DE124" s="1073"/>
      <c r="DF124" s="1074"/>
      <c r="DG124" s="1057" t="s">
        <v>479</v>
      </c>
      <c r="DH124" s="1036"/>
      <c r="DI124" s="1036"/>
      <c r="DJ124" s="1036"/>
      <c r="DK124" s="1037"/>
      <c r="DL124" s="1035" t="s">
        <v>129</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15">
      <c r="A125" s="1111"/>
      <c r="B125" s="998"/>
      <c r="C125" s="968" t="s">
        <v>461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479</v>
      </c>
      <c r="AB125" s="1011"/>
      <c r="AC125" s="1011"/>
      <c r="AD125" s="1011"/>
      <c r="AE125" s="1012"/>
      <c r="AF125" s="1013" t="s">
        <v>129</v>
      </c>
      <c r="AG125" s="1011"/>
      <c r="AH125" s="1011"/>
      <c r="AI125" s="1011"/>
      <c r="AJ125" s="1012"/>
      <c r="AK125" s="1013" t="s">
        <v>480</v>
      </c>
      <c r="AL125" s="1011"/>
      <c r="AM125" s="1011"/>
      <c r="AN125" s="1011"/>
      <c r="AO125" s="1012"/>
      <c r="AP125" s="1014" t="s">
        <v>473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481</v>
      </c>
      <c r="CL125" s="1060"/>
      <c r="CM125" s="1060"/>
      <c r="CN125" s="1060"/>
      <c r="CO125" s="1061"/>
      <c r="CP125" s="992" t="s">
        <v>482</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129</v>
      </c>
      <c r="DM125" s="979"/>
      <c r="DN125" s="979"/>
      <c r="DO125" s="979"/>
      <c r="DP125" s="979"/>
      <c r="DQ125" s="979" t="s">
        <v>129</v>
      </c>
      <c r="DR125" s="979"/>
      <c r="DS125" s="979"/>
      <c r="DT125" s="979"/>
      <c r="DU125" s="979"/>
      <c r="DV125" s="980" t="s">
        <v>475</v>
      </c>
      <c r="DW125" s="980"/>
      <c r="DX125" s="980"/>
      <c r="DY125" s="980"/>
      <c r="DZ125" s="981"/>
    </row>
    <row r="126" spans="1:130" s="246" customFormat="1" ht="26.25" customHeight="1" thickBot="1" x14ac:dyDescent="0.2">
      <c r="A126" s="1111"/>
      <c r="B126" s="998"/>
      <c r="C126" s="968" t="s">
        <v>463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129</v>
      </c>
      <c r="AB126" s="1011"/>
      <c r="AC126" s="1011"/>
      <c r="AD126" s="1011"/>
      <c r="AE126" s="1012"/>
      <c r="AF126" s="1013" t="s">
        <v>483</v>
      </c>
      <c r="AG126" s="1011"/>
      <c r="AH126" s="1011"/>
      <c r="AI126" s="1011"/>
      <c r="AJ126" s="1012"/>
      <c r="AK126" s="1013" t="s">
        <v>129</v>
      </c>
      <c r="AL126" s="1011"/>
      <c r="AM126" s="1011"/>
      <c r="AN126" s="1011"/>
      <c r="AO126" s="1012"/>
      <c r="AP126" s="1014" t="s">
        <v>479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484</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473</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485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817</v>
      </c>
      <c r="AB127" s="1011"/>
      <c r="AC127" s="1011"/>
      <c r="AD127" s="1011"/>
      <c r="AE127" s="1012"/>
      <c r="AF127" s="1013">
        <v>712</v>
      </c>
      <c r="AG127" s="1011"/>
      <c r="AH127" s="1011"/>
      <c r="AI127" s="1011"/>
      <c r="AJ127" s="1012"/>
      <c r="AK127" s="1013">
        <v>633</v>
      </c>
      <c r="AL127" s="1011"/>
      <c r="AM127" s="1011"/>
      <c r="AN127" s="1011"/>
      <c r="AO127" s="1012"/>
      <c r="AP127" s="1014">
        <v>0</v>
      </c>
      <c r="AQ127" s="1015"/>
      <c r="AR127" s="1015"/>
      <c r="AS127" s="1015"/>
      <c r="AT127" s="1016"/>
      <c r="AU127" s="282"/>
      <c r="AV127" s="282"/>
      <c r="AW127" s="282"/>
      <c r="AX127" s="1084" t="s">
        <v>486</v>
      </c>
      <c r="AY127" s="1085"/>
      <c r="AZ127" s="1085"/>
      <c r="BA127" s="1085"/>
      <c r="BB127" s="1085"/>
      <c r="BC127" s="1085"/>
      <c r="BD127" s="1085"/>
      <c r="BE127" s="1086"/>
      <c r="BF127" s="1087" t="s">
        <v>487</v>
      </c>
      <c r="BG127" s="1085"/>
      <c r="BH127" s="1085"/>
      <c r="BI127" s="1085"/>
      <c r="BJ127" s="1085"/>
      <c r="BK127" s="1085"/>
      <c r="BL127" s="1086"/>
      <c r="BM127" s="1087" t="s">
        <v>488</v>
      </c>
      <c r="BN127" s="1085"/>
      <c r="BO127" s="1085"/>
      <c r="BP127" s="1085"/>
      <c r="BQ127" s="1085"/>
      <c r="BR127" s="1085"/>
      <c r="BS127" s="1086"/>
      <c r="BT127" s="1087" t="s">
        <v>489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490</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473</v>
      </c>
      <c r="DR127" s="972"/>
      <c r="DS127" s="972"/>
      <c r="DT127" s="972"/>
      <c r="DU127" s="972"/>
      <c r="DV127" s="973" t="s">
        <v>479</v>
      </c>
      <c r="DW127" s="973"/>
      <c r="DX127" s="973"/>
      <c r="DY127" s="973"/>
      <c r="DZ127" s="974"/>
    </row>
    <row r="128" spans="1:130" s="246" customFormat="1" ht="26.25" customHeight="1" thickBot="1" x14ac:dyDescent="0.2">
      <c r="A128" s="1095" t="s">
        <v>491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492</v>
      </c>
      <c r="X128" s="1097"/>
      <c r="Y128" s="1097"/>
      <c r="Z128" s="1098"/>
      <c r="AA128" s="1099" t="s">
        <v>479</v>
      </c>
      <c r="AB128" s="1100"/>
      <c r="AC128" s="1100"/>
      <c r="AD128" s="1100"/>
      <c r="AE128" s="1101"/>
      <c r="AF128" s="1102" t="s">
        <v>473</v>
      </c>
      <c r="AG128" s="1100"/>
      <c r="AH128" s="1100"/>
      <c r="AI128" s="1100"/>
      <c r="AJ128" s="1101"/>
      <c r="AK128" s="1102" t="s">
        <v>129</v>
      </c>
      <c r="AL128" s="1100"/>
      <c r="AM128" s="1100"/>
      <c r="AN128" s="1100"/>
      <c r="AO128" s="1101"/>
      <c r="AP128" s="1103"/>
      <c r="AQ128" s="1104"/>
      <c r="AR128" s="1104"/>
      <c r="AS128" s="1104"/>
      <c r="AT128" s="1105"/>
      <c r="AU128" s="282"/>
      <c r="AV128" s="282"/>
      <c r="AW128" s="282"/>
      <c r="AX128" s="940" t="s">
        <v>493</v>
      </c>
      <c r="AY128" s="941"/>
      <c r="AZ128" s="941"/>
      <c r="BA128" s="941"/>
      <c r="BB128" s="941"/>
      <c r="BC128" s="941"/>
      <c r="BD128" s="941"/>
      <c r="BE128" s="942"/>
      <c r="BF128" s="1106" t="s">
        <v>129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494</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483</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495</v>
      </c>
      <c r="X129" s="1126"/>
      <c r="Y129" s="1126"/>
      <c r="Z129" s="1127"/>
      <c r="AA129" s="1010">
        <v>2862237</v>
      </c>
      <c r="AB129" s="1011"/>
      <c r="AC129" s="1011"/>
      <c r="AD129" s="1011"/>
      <c r="AE129" s="1012"/>
      <c r="AF129" s="1013">
        <v>2814633</v>
      </c>
      <c r="AG129" s="1011"/>
      <c r="AH129" s="1011"/>
      <c r="AI129" s="1011"/>
      <c r="AJ129" s="1012"/>
      <c r="AK129" s="1013">
        <v>2751729</v>
      </c>
      <c r="AL129" s="1011"/>
      <c r="AM129" s="1011"/>
      <c r="AN129" s="1011"/>
      <c r="AO129" s="1012"/>
      <c r="AP129" s="1128"/>
      <c r="AQ129" s="1129"/>
      <c r="AR129" s="1129"/>
      <c r="AS129" s="1129"/>
      <c r="AT129" s="1130"/>
      <c r="AU129" s="284"/>
      <c r="AV129" s="284"/>
      <c r="AW129" s="284"/>
      <c r="AX129" s="1119" t="s">
        <v>496</v>
      </c>
      <c r="AY129" s="1002"/>
      <c r="AZ129" s="1002"/>
      <c r="BA129" s="1002"/>
      <c r="BB129" s="1002"/>
      <c r="BC129" s="1002"/>
      <c r="BD129" s="1002"/>
      <c r="BE129" s="1003"/>
      <c r="BF129" s="1120" t="s">
        <v>479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498</v>
      </c>
      <c r="X130" s="1126"/>
      <c r="Y130" s="1126"/>
      <c r="Z130" s="1127"/>
      <c r="AA130" s="1010">
        <v>338487</v>
      </c>
      <c r="AB130" s="1011"/>
      <c r="AC130" s="1011"/>
      <c r="AD130" s="1011"/>
      <c r="AE130" s="1012"/>
      <c r="AF130" s="1013">
        <v>362776</v>
      </c>
      <c r="AG130" s="1011"/>
      <c r="AH130" s="1011"/>
      <c r="AI130" s="1011"/>
      <c r="AJ130" s="1012"/>
      <c r="AK130" s="1013">
        <v>359640</v>
      </c>
      <c r="AL130" s="1011"/>
      <c r="AM130" s="1011"/>
      <c r="AN130" s="1011"/>
      <c r="AO130" s="1012"/>
      <c r="AP130" s="1128"/>
      <c r="AQ130" s="1129"/>
      <c r="AR130" s="1129"/>
      <c r="AS130" s="1129"/>
      <c r="AT130" s="1130"/>
      <c r="AU130" s="284"/>
      <c r="AV130" s="284"/>
      <c r="AW130" s="284"/>
      <c r="AX130" s="1119" t="s">
        <v>499</v>
      </c>
      <c r="AY130" s="1002"/>
      <c r="AZ130" s="1002"/>
      <c r="BA130" s="1002"/>
      <c r="BB130" s="1002"/>
      <c r="BC130" s="1002"/>
      <c r="BD130" s="1002"/>
      <c r="BE130" s="1003"/>
      <c r="BF130" s="1156">
        <v>5.2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500</v>
      </c>
      <c r="X131" s="1164"/>
      <c r="Y131" s="1164"/>
      <c r="Z131" s="1165"/>
      <c r="AA131" s="1057">
        <v>2523750</v>
      </c>
      <c r="AB131" s="1036"/>
      <c r="AC131" s="1036"/>
      <c r="AD131" s="1036"/>
      <c r="AE131" s="1037"/>
      <c r="AF131" s="1035">
        <v>2451857</v>
      </c>
      <c r="AG131" s="1036"/>
      <c r="AH131" s="1036"/>
      <c r="AI131" s="1036"/>
      <c r="AJ131" s="1037"/>
      <c r="AK131" s="1035">
        <v>2392089</v>
      </c>
      <c r="AL131" s="1036"/>
      <c r="AM131" s="1036"/>
      <c r="AN131" s="1036"/>
      <c r="AO131" s="1037"/>
      <c r="AP131" s="1166"/>
      <c r="AQ131" s="1167"/>
      <c r="AR131" s="1167"/>
      <c r="AS131" s="1167"/>
      <c r="AT131" s="1168"/>
      <c r="AU131" s="284"/>
      <c r="AV131" s="284"/>
      <c r="AW131" s="284"/>
      <c r="AX131" s="1138" t="s">
        <v>501</v>
      </c>
      <c r="AY131" s="1089"/>
      <c r="AZ131" s="1089"/>
      <c r="BA131" s="1089"/>
      <c r="BB131" s="1089"/>
      <c r="BC131" s="1089"/>
      <c r="BD131" s="1089"/>
      <c r="BE131" s="1090"/>
      <c r="BF131" s="1139" t="s">
        <v>129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503</v>
      </c>
      <c r="W132" s="1149"/>
      <c r="X132" s="1149"/>
      <c r="Y132" s="1149"/>
      <c r="Z132" s="1150"/>
      <c r="AA132" s="1151">
        <v>5.097414562</v>
      </c>
      <c r="AB132" s="1152"/>
      <c r="AC132" s="1152"/>
      <c r="AD132" s="1152"/>
      <c r="AE132" s="1153"/>
      <c r="AF132" s="1154">
        <v>5.1722021309999997</v>
      </c>
      <c r="AG132" s="1152"/>
      <c r="AH132" s="1152"/>
      <c r="AI132" s="1152"/>
      <c r="AJ132" s="1153"/>
      <c r="AK132" s="1154">
        <v>5.5088669360000004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504</v>
      </c>
      <c r="W133" s="1132"/>
      <c r="X133" s="1132"/>
      <c r="Y133" s="1132"/>
      <c r="Z133" s="1133"/>
      <c r="AA133" s="1134">
        <v>4.4000000000000004</v>
      </c>
      <c r="AB133" s="1135"/>
      <c r="AC133" s="1135"/>
      <c r="AD133" s="1135"/>
      <c r="AE133" s="1136"/>
      <c r="AF133" s="1134">
        <v>4.7</v>
      </c>
      <c r="AG133" s="1135"/>
      <c r="AH133" s="1135"/>
      <c r="AI133" s="1135"/>
      <c r="AJ133" s="1136"/>
      <c r="AK133" s="1134">
        <v>5.2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mKS79TkePphJvYNVa8HRAp7O3cXXeDd86pDgZIVUgrg01pIsh7eYNeRA5uX4JuGZoLsGrc5sBiBVIr7aAO53g==" saltValue="syJOY4yDdCJyqaVW5vvN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x7Di2QVUdnQvwbwrucxQgzB4S+sOu6wOXz0C/G7LKdqVTB1/51VaJYYyrA2rctz4ZRG9+SuHzzwEwFisHJBFA==" saltValue="x8SWDXg7rRszup/aecK9Z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dOOaskmjl6qfjejexsfZsEZVwWiUrqKzEGfqNA6DDkHEzxeLUmeE0xGZQKB40zGvu+SYgEwtFHLv53xR/tlng==" saltValue="lP1BStaIkieCaCAB/IaT2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L4"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513</v>
      </c>
      <c r="AL9" s="1175"/>
      <c r="AM9" s="1175"/>
      <c r="AN9" s="1176"/>
      <c r="AO9" s="312">
        <v>515822</v>
      </c>
      <c r="AP9" s="312">
        <v>132944</v>
      </c>
      <c r="AQ9" s="313">
        <v>190701</v>
      </c>
      <c r="AR9" s="314">
        <v>-30.3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514</v>
      </c>
      <c r="AL10" s="1175"/>
      <c r="AM10" s="1175"/>
      <c r="AN10" s="1176"/>
      <c r="AO10" s="315">
        <v>94826</v>
      </c>
      <c r="AP10" s="315">
        <v>24440</v>
      </c>
      <c r="AQ10" s="316">
        <v>22807</v>
      </c>
      <c r="AR10" s="317">
        <v>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515</v>
      </c>
      <c r="AL11" s="1175"/>
      <c r="AM11" s="1175"/>
      <c r="AN11" s="1176"/>
      <c r="AO11" s="315">
        <v>147173</v>
      </c>
      <c r="AP11" s="315">
        <v>37931</v>
      </c>
      <c r="AQ11" s="316">
        <v>29822</v>
      </c>
      <c r="AR11" s="317">
        <v>27.2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516</v>
      </c>
      <c r="AL12" s="1175"/>
      <c r="AM12" s="1175"/>
      <c r="AN12" s="1176"/>
      <c r="AO12" s="315" t="s">
        <v>517</v>
      </c>
      <c r="AP12" s="315" t="s">
        <v>517</v>
      </c>
      <c r="AQ12" s="316">
        <v>3258</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518</v>
      </c>
      <c r="AL13" s="1175"/>
      <c r="AM13" s="1175"/>
      <c r="AN13" s="1176"/>
      <c r="AO13" s="315" t="s">
        <v>517</v>
      </c>
      <c r="AP13" s="315" t="s">
        <v>517</v>
      </c>
      <c r="AQ13" s="316">
        <v>24</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519</v>
      </c>
      <c r="AL14" s="1175"/>
      <c r="AM14" s="1175"/>
      <c r="AN14" s="1176"/>
      <c r="AO14" s="315">
        <v>38267</v>
      </c>
      <c r="AP14" s="315">
        <v>9863</v>
      </c>
      <c r="AQ14" s="316">
        <v>10094</v>
      </c>
      <c r="AR14" s="317">
        <v>-2.2999999999999998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520</v>
      </c>
      <c r="AL15" s="1175"/>
      <c r="AM15" s="1175"/>
      <c r="AN15" s="1176"/>
      <c r="AO15" s="315">
        <v>31515</v>
      </c>
      <c r="AP15" s="315">
        <v>8122</v>
      </c>
      <c r="AQ15" s="316">
        <v>4017</v>
      </c>
      <c r="AR15" s="317">
        <v>102.2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521</v>
      </c>
      <c r="AL16" s="1178"/>
      <c r="AM16" s="1178"/>
      <c r="AN16" s="1179"/>
      <c r="AO16" s="315">
        <v>-44266</v>
      </c>
      <c r="AP16" s="315">
        <v>-11409</v>
      </c>
      <c r="AQ16" s="316">
        <v>-17771</v>
      </c>
      <c r="AR16" s="317">
        <v>-35.799999999999997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783337</v>
      </c>
      <c r="AP17" s="315">
        <v>201891</v>
      </c>
      <c r="AQ17" s="316">
        <v>242952</v>
      </c>
      <c r="AR17" s="317">
        <v>-16.899999999999999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526</v>
      </c>
      <c r="AL21" s="1170"/>
      <c r="AM21" s="1170"/>
      <c r="AN21" s="1171"/>
      <c r="AO21" s="327">
        <v>16.489999999999998</v>
      </c>
      <c r="AP21" s="328">
        <v>21.84</v>
      </c>
      <c r="AQ21" s="329">
        <v>-5.35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527</v>
      </c>
      <c r="AL22" s="1170"/>
      <c r="AM22" s="1170"/>
      <c r="AN22" s="1171"/>
      <c r="AO22" s="332">
        <v>93.5</v>
      </c>
      <c r="AP22" s="333">
        <v>95.6</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531</v>
      </c>
      <c r="AL32" s="1186"/>
      <c r="AM32" s="1186"/>
      <c r="AN32" s="1187"/>
      <c r="AO32" s="342">
        <v>433386</v>
      </c>
      <c r="AP32" s="342">
        <v>111697</v>
      </c>
      <c r="AQ32" s="343">
        <v>136235</v>
      </c>
      <c r="AR32" s="344">
        <v>-18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532</v>
      </c>
      <c r="AL33" s="1186"/>
      <c r="AM33" s="1186"/>
      <c r="AN33" s="1187"/>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533</v>
      </c>
      <c r="AL34" s="1186"/>
      <c r="AM34" s="1186"/>
      <c r="AN34" s="1187"/>
      <c r="AO34" s="342" t="s">
        <v>517</v>
      </c>
      <c r="AP34" s="342" t="s">
        <v>517</v>
      </c>
      <c r="AQ34" s="343">
        <v>5</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534</v>
      </c>
      <c r="AL35" s="1186"/>
      <c r="AM35" s="1186"/>
      <c r="AN35" s="1187"/>
      <c r="AO35" s="342">
        <v>47935</v>
      </c>
      <c r="AP35" s="342">
        <v>12354</v>
      </c>
      <c r="AQ35" s="343">
        <v>32688</v>
      </c>
      <c r="AR35" s="344">
        <v>-62.2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535</v>
      </c>
      <c r="AL36" s="1186"/>
      <c r="AM36" s="1186"/>
      <c r="AN36" s="1187"/>
      <c r="AO36" s="342">
        <v>1440</v>
      </c>
      <c r="AP36" s="342">
        <v>371</v>
      </c>
      <c r="AQ36" s="343">
        <v>4188</v>
      </c>
      <c r="AR36" s="344">
        <v>-91.1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536</v>
      </c>
      <c r="AL37" s="1186"/>
      <c r="AM37" s="1186"/>
      <c r="AN37" s="1187"/>
      <c r="AO37" s="342">
        <v>8656</v>
      </c>
      <c r="AP37" s="342">
        <v>2231</v>
      </c>
      <c r="AQ37" s="343">
        <v>1212</v>
      </c>
      <c r="AR37" s="344">
        <v>84.1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537</v>
      </c>
      <c r="AL38" s="1189"/>
      <c r="AM38" s="1189"/>
      <c r="AN38" s="1190"/>
      <c r="AO38" s="345" t="s">
        <v>517</v>
      </c>
      <c r="AP38" s="345" t="s">
        <v>517</v>
      </c>
      <c r="AQ38" s="346">
        <v>25</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538</v>
      </c>
      <c r="AL39" s="1189"/>
      <c r="AM39" s="1189"/>
      <c r="AN39" s="1190"/>
      <c r="AO39" s="342" t="s">
        <v>517</v>
      </c>
      <c r="AP39" s="342" t="s">
        <v>517</v>
      </c>
      <c r="AQ39" s="343">
        <v>-7598</v>
      </c>
      <c r="AR39" s="344" t="s">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539</v>
      </c>
      <c r="AL40" s="1186"/>
      <c r="AM40" s="1186"/>
      <c r="AN40" s="1187"/>
      <c r="AO40" s="342">
        <v>-359640</v>
      </c>
      <c r="AP40" s="342">
        <v>-92691</v>
      </c>
      <c r="AQ40" s="343">
        <v>-123844</v>
      </c>
      <c r="AR40" s="344">
        <v>-25.2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131777</v>
      </c>
      <c r="AP41" s="342">
        <v>33963</v>
      </c>
      <c r="AQ41" s="343">
        <v>42911</v>
      </c>
      <c r="AR41" s="344">
        <v>-20.9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508</v>
      </c>
      <c r="AN49" s="1182" t="s">
        <v>543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681187</v>
      </c>
      <c r="AN51" s="364">
        <v>159978</v>
      </c>
      <c r="AO51" s="365">
        <v>-68.599999999999994</v>
      </c>
      <c r="AP51" s="366">
        <v>333013</v>
      </c>
      <c r="AQ51" s="367">
        <v>5.3</v>
      </c>
      <c r="AR51" s="368">
        <v>-73.900000000000006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219779</v>
      </c>
      <c r="AN52" s="372">
        <v>51616</v>
      </c>
      <c r="AO52" s="373">
        <v>-24.3</v>
      </c>
      <c r="AP52" s="374">
        <v>126732</v>
      </c>
      <c r="AQ52" s="375">
        <v>19.100000000000001</v>
      </c>
      <c r="AR52" s="376">
        <v>-43.4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536053</v>
      </c>
      <c r="AN53" s="364">
        <v>128396</v>
      </c>
      <c r="AO53" s="365">
        <v>-19.7</v>
      </c>
      <c r="AP53" s="366">
        <v>280458</v>
      </c>
      <c r="AQ53" s="367">
        <v>-15.8</v>
      </c>
      <c r="AR53" s="368">
        <v>-3.9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117041</v>
      </c>
      <c r="AN54" s="372">
        <v>28034</v>
      </c>
      <c r="AO54" s="373">
        <v>-45.7</v>
      </c>
      <c r="AP54" s="374">
        <v>127286</v>
      </c>
      <c r="AQ54" s="375">
        <v>0.4</v>
      </c>
      <c r="AR54" s="376">
        <v>-46.1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981499</v>
      </c>
      <c r="AN55" s="364">
        <v>238749</v>
      </c>
      <c r="AO55" s="365">
        <v>85.9</v>
      </c>
      <c r="AP55" s="366">
        <v>291945</v>
      </c>
      <c r="AQ55" s="367">
        <v>4.0999999999999996</v>
      </c>
      <c r="AR55" s="368">
        <v>81.8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252703</v>
      </c>
      <c r="AN56" s="372">
        <v>61470</v>
      </c>
      <c r="AO56" s="373">
        <v>119.3</v>
      </c>
      <c r="AP56" s="374">
        <v>127651</v>
      </c>
      <c r="AQ56" s="375">
        <v>0.3</v>
      </c>
      <c r="AR56" s="376">
        <v>119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1101240</v>
      </c>
      <c r="AN57" s="364">
        <v>275862</v>
      </c>
      <c r="AO57" s="365">
        <v>15.5</v>
      </c>
      <c r="AP57" s="366">
        <v>291173</v>
      </c>
      <c r="AQ57" s="367">
        <v>-0.3</v>
      </c>
      <c r="AR57" s="368">
        <v>15.8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132998</v>
      </c>
      <c r="AN58" s="372">
        <v>33316</v>
      </c>
      <c r="AO58" s="373">
        <v>-45.8</v>
      </c>
      <c r="AP58" s="374">
        <v>119071</v>
      </c>
      <c r="AQ58" s="375">
        <v>-6.7</v>
      </c>
      <c r="AR58" s="376">
        <v>-39.1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1054734</v>
      </c>
      <c r="AN59" s="364">
        <v>271839</v>
      </c>
      <c r="AO59" s="365">
        <v>-1.5</v>
      </c>
      <c r="AP59" s="366">
        <v>271581</v>
      </c>
      <c r="AQ59" s="367">
        <v>-6.7</v>
      </c>
      <c r="AR59" s="368">
        <v>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903290</v>
      </c>
      <c r="AN60" s="372">
        <v>232807</v>
      </c>
      <c r="AO60" s="373">
        <v>598.79999999999995</v>
      </c>
      <c r="AP60" s="374">
        <v>117844</v>
      </c>
      <c r="AQ60" s="375">
        <v>-1</v>
      </c>
      <c r="AR60" s="376">
        <v>599.79999999999995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870943</v>
      </c>
      <c r="AN61" s="379">
        <v>214965</v>
      </c>
      <c r="AO61" s="380">
        <v>2.2999999999999998</v>
      </c>
      <c r="AP61" s="381">
        <v>293634</v>
      </c>
      <c r="AQ61" s="382">
        <v>-2.7</v>
      </c>
      <c r="AR61" s="368">
        <v>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325162</v>
      </c>
      <c r="AN62" s="372">
        <v>81449</v>
      </c>
      <c r="AO62" s="373">
        <v>120.5</v>
      </c>
      <c r="AP62" s="374">
        <v>123717</v>
      </c>
      <c r="AQ62" s="375">
        <v>2.4</v>
      </c>
      <c r="AR62" s="376">
        <v>118.1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BivIStOgSUaWpaFRJs+CDfaJipikdsf32pjq2Bc2m8on0FmVDZ4S9m+GyiUy81+mE5NcHOqjGNC3n2+djm24Q==" saltValue="K5uspF7+cX9vBgBwy+Bw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IS2c21FC1v9hebWaci+kLqRATsg1UaDXnYCdsB7QZQ1/snT6osihTVvUE4YCJR/Cvw4e1mTCf0H7ewmr7MjRg==" saltValue="UKEYtaXztDEaDr5HhqQ5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umghsBkiyMQD6FvKriBG1HhYvngicFFQxdhgvAOuF7nwe9D18i9fNo0JrTPT+yGcHVkU4gqFG5e8wQYcYq85A==" saltValue="vZInTlO6wdXgQGIFAIyj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4" t="s">
        <v>3</v>
      </c>
      <c r="D47" s="1194"/>
      <c r="E47" s="1195"/>
      <c r="F47" s="11">
        <v>40.880000000000003</v>
      </c>
      <c r="G47" s="12">
        <v>37.56</v>
      </c>
      <c r="H47" s="12">
        <v>32.799999999999997</v>
      </c>
      <c r="I47" s="12">
        <v>29.85</v>
      </c>
      <c r="J47" s="13">
        <v>25.85</v>
      </c>
    </row>
    <row r="48" spans="2:10" ht="57.75" customHeight="1" x14ac:dyDescent="0.15">
      <c r="B48" s="14"/>
      <c r="C48" s="1196" t="s">
        <v>4</v>
      </c>
      <c r="D48" s="1196"/>
      <c r="E48" s="1197"/>
      <c r="F48" s="15">
        <v>2.56</v>
      </c>
      <c r="G48" s="16">
        <v>2.56</v>
      </c>
      <c r="H48" s="16">
        <v>2.52</v>
      </c>
      <c r="I48" s="16">
        <v>3.09</v>
      </c>
      <c r="J48" s="17">
        <v>3.01</v>
      </c>
    </row>
    <row r="49" spans="2:10" ht="57.75" customHeight="1" thickBot="1" x14ac:dyDescent="0.2">
      <c r="B49" s="18"/>
      <c r="C49" s="1198" t="s">
        <v>5</v>
      </c>
      <c r="D49" s="1198"/>
      <c r="E49" s="1199"/>
      <c r="F49" s="19" t="s">
        <v>564</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ixwhPlWznisAN1ZEta8wKRKi5WYf2fvfPSofPmM4UDt8yaIBiv+SXLRw+K8YHtVk+9QBPCPEdYSqevhbJYViw==" saltValue="5k0kiMiiaZ9DnhOW5vZWN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6" t="s">
        <v>569</v>
      </c>
      <c r="D34" s="1206"/>
      <c r="E34" s="1207"/>
      <c r="F34" s="32">
        <v>4.99</v>
      </c>
      <c r="G34" s="33">
        <v>4.95</v>
      </c>
      <c r="H34" s="33">
        <v>5.65</v>
      </c>
      <c r="I34" s="33">
        <v>5.43</v>
      </c>
      <c r="J34" s="34">
        <v>5.8</v>
      </c>
      <c r="K34" s="22"/>
      <c r="L34" s="22"/>
      <c r="M34" s="22"/>
      <c r="N34" s="22"/>
      <c r="O34" s="22"/>
      <c r="P34" s="22"/>
    </row>
    <row r="35" spans="1:16" ht="39" customHeight="1" x14ac:dyDescent="0.15">
      <c r="A35" s="22"/>
      <c r="B35" s="35"/>
      <c r="C35" s="1200" t="s">
        <v>570</v>
      </c>
      <c r="D35" s="1201"/>
      <c r="E35" s="1202"/>
      <c r="F35" s="36">
        <v>2.56</v>
      </c>
      <c r="G35" s="37">
        <v>2.56</v>
      </c>
      <c r="H35" s="37">
        <v>2.5099999999999998</v>
      </c>
      <c r="I35" s="37">
        <v>3.09</v>
      </c>
      <c r="J35" s="38">
        <v>3.01</v>
      </c>
      <c r="K35" s="22"/>
      <c r="L35" s="22"/>
      <c r="M35" s="22"/>
      <c r="N35" s="22"/>
      <c r="O35" s="22"/>
      <c r="P35" s="22"/>
    </row>
    <row r="36" spans="1:16" ht="39" customHeight="1" x14ac:dyDescent="0.15">
      <c r="A36" s="22"/>
      <c r="B36" s="35"/>
      <c r="C36" s="1200" t="s">
        <v>571</v>
      </c>
      <c r="D36" s="1201"/>
      <c r="E36" s="1202"/>
      <c r="F36" s="36">
        <v>0.23</v>
      </c>
      <c r="G36" s="37">
        <v>0.36</v>
      </c>
      <c r="H36" s="37">
        <v>0.19</v>
      </c>
      <c r="I36" s="37">
        <v>0.26</v>
      </c>
      <c r="J36" s="38">
        <v>0.47</v>
      </c>
      <c r="K36" s="22"/>
      <c r="L36" s="22"/>
      <c r="M36" s="22"/>
      <c r="N36" s="22"/>
      <c r="O36" s="22"/>
      <c r="P36" s="22"/>
    </row>
    <row r="37" spans="1:16" ht="39" customHeight="1" x14ac:dyDescent="0.15">
      <c r="A37" s="22"/>
      <c r="B37" s="35"/>
      <c r="C37" s="1200" t="s">
        <v>572</v>
      </c>
      <c r="D37" s="1201"/>
      <c r="E37" s="1202"/>
      <c r="F37" s="36">
        <v>0.53</v>
      </c>
      <c r="G37" s="37">
        <v>0.81</v>
      </c>
      <c r="H37" s="37">
        <v>1.2</v>
      </c>
      <c r="I37" s="37">
        <v>0.45</v>
      </c>
      <c r="J37" s="38">
        <v>0.34</v>
      </c>
      <c r="K37" s="22"/>
      <c r="L37" s="22"/>
      <c r="M37" s="22"/>
      <c r="N37" s="22"/>
      <c r="O37" s="22"/>
      <c r="P37" s="22"/>
    </row>
    <row r="38" spans="1:16" ht="39" customHeight="1" x14ac:dyDescent="0.15">
      <c r="A38" s="22"/>
      <c r="B38" s="35"/>
      <c r="C38" s="1200" t="s">
        <v>573</v>
      </c>
      <c r="D38" s="1201"/>
      <c r="E38" s="1202"/>
      <c r="F38" s="36">
        <v>7.0000000000000007E-2</v>
      </c>
      <c r="G38" s="37">
        <v>0.08</v>
      </c>
      <c r="H38" s="37">
        <v>0.13</v>
      </c>
      <c r="I38" s="37">
        <v>0.11</v>
      </c>
      <c r="J38" s="38">
        <v>0.1</v>
      </c>
      <c r="K38" s="22"/>
      <c r="L38" s="22"/>
      <c r="M38" s="22"/>
      <c r="N38" s="22"/>
      <c r="O38" s="22"/>
      <c r="P38" s="22"/>
    </row>
    <row r="39" spans="1:16" ht="39" customHeight="1" x14ac:dyDescent="0.15">
      <c r="A39" s="22"/>
      <c r="B39" s="35"/>
      <c r="C39" s="1200" t="s">
        <v>574</v>
      </c>
      <c r="D39" s="1201"/>
      <c r="E39" s="1202"/>
      <c r="F39" s="36">
        <v>0</v>
      </c>
      <c r="G39" s="37">
        <v>0</v>
      </c>
      <c r="H39" s="37">
        <v>0</v>
      </c>
      <c r="I39" s="37">
        <v>0</v>
      </c>
      <c r="J39" s="38">
        <v>0.03</v>
      </c>
      <c r="K39" s="22"/>
      <c r="L39" s="22"/>
      <c r="M39" s="22"/>
      <c r="N39" s="22"/>
      <c r="O39" s="22"/>
      <c r="P39" s="22"/>
    </row>
    <row r="40" spans="1:16" ht="39" customHeight="1" x14ac:dyDescent="0.15">
      <c r="A40" s="22"/>
      <c r="B40" s="35"/>
      <c r="C40" s="1200" t="s">
        <v>575</v>
      </c>
      <c r="D40" s="1201"/>
      <c r="E40" s="1202"/>
      <c r="F40" s="36">
        <v>0</v>
      </c>
      <c r="G40" s="37">
        <v>0.02</v>
      </c>
      <c r="H40" s="37">
        <v>0.03</v>
      </c>
      <c r="I40" s="37">
        <v>0.02</v>
      </c>
      <c r="J40" s="38">
        <v>0.01</v>
      </c>
      <c r="K40" s="22"/>
      <c r="L40" s="22"/>
      <c r="M40" s="22"/>
      <c r="N40" s="22"/>
      <c r="O40" s="22"/>
      <c r="P40" s="22"/>
    </row>
    <row r="41" spans="1:16" ht="39" customHeight="1" x14ac:dyDescent="0.15">
      <c r="A41" s="22"/>
      <c r="B41" s="35"/>
      <c r="C41" s="1200" t="s">
        <v>576</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577</v>
      </c>
      <c r="D42" s="1201"/>
      <c r="E42" s="1202"/>
      <c r="F42" s="36" t="s">
        <v>517</v>
      </c>
      <c r="G42" s="37" t="s">
        <v>517</v>
      </c>
      <c r="H42" s="37" t="s">
        <v>517</v>
      </c>
      <c r="I42" s="37" t="s">
        <v>517</v>
      </c>
      <c r="J42" s="38" t="s">
        <v>517</v>
      </c>
      <c r="K42" s="22"/>
      <c r="L42" s="22"/>
      <c r="M42" s="22"/>
      <c r="N42" s="22"/>
      <c r="O42" s="22"/>
      <c r="P42" s="22"/>
    </row>
    <row r="43" spans="1:16" ht="39" customHeight="1" thickBot="1" x14ac:dyDescent="0.2">
      <c r="A43" s="22"/>
      <c r="B43" s="40"/>
      <c r="C43" s="1203" t="s">
        <v>578</v>
      </c>
      <c r="D43" s="1204"/>
      <c r="E43" s="1205"/>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KeEnq0APsG6iQxc3oktTK6H2pdvMUAbj9YXi7jVjGBbCmYHGjRFMDcbSgnNuEz0ZpmusDtkJWytYnfFIfZ5oQ==" saltValue="ShLC0YIpDK7FiDVM5GjJ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349</v>
      </c>
      <c r="L45" s="60">
        <v>367</v>
      </c>
      <c r="M45" s="60">
        <v>386</v>
      </c>
      <c r="N45" s="60">
        <v>427</v>
      </c>
      <c r="O45" s="61">
        <v>433</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10"/>
      <c r="C48" s="1211"/>
      <c r="D48" s="62"/>
      <c r="E48" s="1216" t="s">
        <v>15</v>
      </c>
      <c r="F48" s="1216"/>
      <c r="G48" s="1216"/>
      <c r="H48" s="1216"/>
      <c r="I48" s="1216"/>
      <c r="J48" s="1217"/>
      <c r="K48" s="63">
        <v>79</v>
      </c>
      <c r="L48" s="64">
        <v>65</v>
      </c>
      <c r="M48" s="64">
        <v>71</v>
      </c>
      <c r="N48" s="64">
        <v>52</v>
      </c>
      <c r="O48" s="65">
        <v>48</v>
      </c>
      <c r="P48" s="48"/>
      <c r="Q48" s="48"/>
      <c r="R48" s="48"/>
      <c r="S48" s="48"/>
      <c r="T48" s="48"/>
      <c r="U48" s="48"/>
    </row>
    <row r="49" spans="1:21" ht="30.75" customHeight="1" x14ac:dyDescent="0.15">
      <c r="A49" s="48"/>
      <c r="B49" s="1210"/>
      <c r="C49" s="1211"/>
      <c r="D49" s="62"/>
      <c r="E49" s="1216" t="s">
        <v>16</v>
      </c>
      <c r="F49" s="1216"/>
      <c r="G49" s="1216"/>
      <c r="H49" s="1216"/>
      <c r="I49" s="1216"/>
      <c r="J49" s="1217"/>
      <c r="K49" s="63">
        <v>1</v>
      </c>
      <c r="L49" s="64">
        <v>1</v>
      </c>
      <c r="M49" s="64">
        <v>1</v>
      </c>
      <c r="N49" s="64">
        <v>2</v>
      </c>
      <c r="O49" s="65">
        <v>1</v>
      </c>
      <c r="P49" s="48"/>
      <c r="Q49" s="48"/>
      <c r="R49" s="48"/>
      <c r="S49" s="48"/>
      <c r="T49" s="48"/>
      <c r="U49" s="48"/>
    </row>
    <row r="50" spans="1:21" ht="30.75" customHeight="1" x14ac:dyDescent="0.15">
      <c r="A50" s="48"/>
      <c r="B50" s="1210"/>
      <c r="C50" s="1211"/>
      <c r="D50" s="62"/>
      <c r="E50" s="1216" t="s">
        <v>17</v>
      </c>
      <c r="F50" s="1216"/>
      <c r="G50" s="1216"/>
      <c r="H50" s="1216"/>
      <c r="I50" s="1216"/>
      <c r="J50" s="1217"/>
      <c r="K50" s="63">
        <v>9</v>
      </c>
      <c r="L50" s="64">
        <v>9</v>
      </c>
      <c r="M50" s="64">
        <v>9</v>
      </c>
      <c r="N50" s="64">
        <v>9</v>
      </c>
      <c r="O50" s="65">
        <v>9</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328</v>
      </c>
      <c r="L52" s="64">
        <v>342</v>
      </c>
      <c r="M52" s="64">
        <v>338</v>
      </c>
      <c r="N52" s="64">
        <v>362</v>
      </c>
      <c r="O52" s="65">
        <v>360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110</v>
      </c>
      <c r="L53" s="69">
        <v>100</v>
      </c>
      <c r="M53" s="69">
        <v>129</v>
      </c>
      <c r="N53" s="69">
        <v>128</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517</v>
      </c>
      <c r="L57" s="83" t="s">
        <v>517</v>
      </c>
      <c r="M57" s="83" t="s">
        <v>517</v>
      </c>
      <c r="N57" s="83" t="s">
        <v>517</v>
      </c>
      <c r="O57" s="84" t="s">
        <v>517</v>
      </c>
    </row>
    <row r="58" spans="1:21" ht="31.5" customHeight="1" thickBot="1" x14ac:dyDescent="0.2">
      <c r="B58" s="1226"/>
      <c r="C58" s="1227"/>
      <c r="D58" s="1231" t="s">
        <v>27</v>
      </c>
      <c r="E58" s="1232"/>
      <c r="F58" s="1232"/>
      <c r="G58" s="1232"/>
      <c r="H58" s="1232"/>
      <c r="I58" s="1232"/>
      <c r="J58" s="1233"/>
      <c r="K58" s="85" t="s">
        <v>517</v>
      </c>
      <c r="L58" s="86" t="s">
        <v>517</v>
      </c>
      <c r="M58" s="86" t="s">
        <v>517</v>
      </c>
      <c r="N58" s="86" t="s">
        <v>517</v>
      </c>
      <c r="O58" s="87" t="s">
        <v>517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lxgZBYWqN6kCxDTuiFcV/ZoKF5m9MXUFvZTIs44TQxi8J7LznPOxdLzAfRFi8Vxo7zPg+YGzfqHrM24JMcjCw==" saltValue="ywuXZDXLO/Vcypmk0TZx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34" t="s">
        <v>30</v>
      </c>
      <c r="C41" s="1235"/>
      <c r="D41" s="101"/>
      <c r="E41" s="1240" t="s">
        <v>31</v>
      </c>
      <c r="F41" s="1240"/>
      <c r="G41" s="1240"/>
      <c r="H41" s="1241"/>
      <c r="I41" s="102">
        <v>2875</v>
      </c>
      <c r="J41" s="103">
        <v>2853</v>
      </c>
      <c r="K41" s="103">
        <v>3206</v>
      </c>
      <c r="L41" s="103">
        <v>3244</v>
      </c>
      <c r="M41" s="104">
        <v>3778</v>
      </c>
    </row>
    <row r="42" spans="2:13" ht="27.75" customHeight="1" x14ac:dyDescent="0.15">
      <c r="B42" s="1236"/>
      <c r="C42" s="1237"/>
      <c r="D42" s="105"/>
      <c r="E42" s="1242" t="s">
        <v>32</v>
      </c>
      <c r="F42" s="1242"/>
      <c r="G42" s="1242"/>
      <c r="H42" s="1243"/>
      <c r="I42" s="106">
        <v>105</v>
      </c>
      <c r="J42" s="107">
        <v>97</v>
      </c>
      <c r="K42" s="107">
        <v>89</v>
      </c>
      <c r="L42" s="107">
        <v>81</v>
      </c>
      <c r="M42" s="108">
        <v>73</v>
      </c>
    </row>
    <row r="43" spans="2:13" ht="27.75" customHeight="1" x14ac:dyDescent="0.15">
      <c r="B43" s="1236"/>
      <c r="C43" s="1237"/>
      <c r="D43" s="105"/>
      <c r="E43" s="1242" t="s">
        <v>33</v>
      </c>
      <c r="F43" s="1242"/>
      <c r="G43" s="1242"/>
      <c r="H43" s="1243"/>
      <c r="I43" s="106">
        <v>729</v>
      </c>
      <c r="J43" s="107">
        <v>628</v>
      </c>
      <c r="K43" s="107">
        <v>601</v>
      </c>
      <c r="L43" s="107">
        <v>573</v>
      </c>
      <c r="M43" s="108">
        <v>564</v>
      </c>
    </row>
    <row r="44" spans="2:13" ht="27.75" customHeight="1" x14ac:dyDescent="0.15">
      <c r="B44" s="1236"/>
      <c r="C44" s="1237"/>
      <c r="D44" s="105"/>
      <c r="E44" s="1242" t="s">
        <v>34</v>
      </c>
      <c r="F44" s="1242"/>
      <c r="G44" s="1242"/>
      <c r="H44" s="1243"/>
      <c r="I44" s="106">
        <v>10</v>
      </c>
      <c r="J44" s="107">
        <v>9</v>
      </c>
      <c r="K44" s="107">
        <v>8</v>
      </c>
      <c r="L44" s="107">
        <v>7</v>
      </c>
      <c r="M44" s="108">
        <v>6</v>
      </c>
    </row>
    <row r="45" spans="2:13" ht="27.75" customHeight="1" x14ac:dyDescent="0.15">
      <c r="B45" s="1236"/>
      <c r="C45" s="1237"/>
      <c r="D45" s="105"/>
      <c r="E45" s="1242" t="s">
        <v>35</v>
      </c>
      <c r="F45" s="1242"/>
      <c r="G45" s="1242"/>
      <c r="H45" s="1243"/>
      <c r="I45" s="106">
        <v>957</v>
      </c>
      <c r="J45" s="107">
        <v>1015</v>
      </c>
      <c r="K45" s="107">
        <v>801</v>
      </c>
      <c r="L45" s="107">
        <v>765</v>
      </c>
      <c r="M45" s="108">
        <v>752</v>
      </c>
    </row>
    <row r="46" spans="2:13" ht="27.75" customHeight="1" x14ac:dyDescent="0.15">
      <c r="B46" s="1236"/>
      <c r="C46" s="1237"/>
      <c r="D46" s="109"/>
      <c r="E46" s="1242" t="s">
        <v>36</v>
      </c>
      <c r="F46" s="1242"/>
      <c r="G46" s="1242"/>
      <c r="H46" s="1243"/>
      <c r="I46" s="106" t="s">
        <v>517</v>
      </c>
      <c r="J46" s="107" t="s">
        <v>517</v>
      </c>
      <c r="K46" s="107" t="s">
        <v>517</v>
      </c>
      <c r="L46" s="107" t="s">
        <v>517</v>
      </c>
      <c r="M46" s="108" t="s">
        <v>517</v>
      </c>
    </row>
    <row r="47" spans="2:13" ht="27.75" customHeight="1" x14ac:dyDescent="0.15">
      <c r="B47" s="1236"/>
      <c r="C47" s="1237"/>
      <c r="D47" s="110"/>
      <c r="E47" s="1244" t="s">
        <v>37</v>
      </c>
      <c r="F47" s="1245"/>
      <c r="G47" s="1245"/>
      <c r="H47" s="1246"/>
      <c r="I47" s="106" t="s">
        <v>517</v>
      </c>
      <c r="J47" s="107" t="s">
        <v>517</v>
      </c>
      <c r="K47" s="107" t="s">
        <v>517</v>
      </c>
      <c r="L47" s="107" t="s">
        <v>517</v>
      </c>
      <c r="M47" s="108" t="s">
        <v>517</v>
      </c>
    </row>
    <row r="48" spans="2:13" ht="27.75" customHeight="1" x14ac:dyDescent="0.15">
      <c r="B48" s="1236"/>
      <c r="C48" s="1237"/>
      <c r="D48" s="105"/>
      <c r="E48" s="1242" t="s">
        <v>38</v>
      </c>
      <c r="F48" s="1242"/>
      <c r="G48" s="1242"/>
      <c r="H48" s="1243"/>
      <c r="I48" s="106" t="s">
        <v>517</v>
      </c>
      <c r="J48" s="107" t="s">
        <v>517</v>
      </c>
      <c r="K48" s="107" t="s">
        <v>517</v>
      </c>
      <c r="L48" s="107" t="s">
        <v>517</v>
      </c>
      <c r="M48" s="108" t="s">
        <v>517</v>
      </c>
    </row>
    <row r="49" spans="2:13" ht="27.75" customHeight="1" x14ac:dyDescent="0.15">
      <c r="B49" s="1238"/>
      <c r="C49" s="1239"/>
      <c r="D49" s="105"/>
      <c r="E49" s="1242" t="s">
        <v>39</v>
      </c>
      <c r="F49" s="1242"/>
      <c r="G49" s="1242"/>
      <c r="H49" s="1243"/>
      <c r="I49" s="106" t="s">
        <v>517</v>
      </c>
      <c r="J49" s="107" t="s">
        <v>517</v>
      </c>
      <c r="K49" s="107" t="s">
        <v>517</v>
      </c>
      <c r="L49" s="107" t="s">
        <v>517</v>
      </c>
      <c r="M49" s="108" t="s">
        <v>517</v>
      </c>
    </row>
    <row r="50" spans="2:13" ht="27.75" customHeight="1" x14ac:dyDescent="0.15">
      <c r="B50" s="1247" t="s">
        <v>40</v>
      </c>
      <c r="C50" s="1248"/>
      <c r="D50" s="111"/>
      <c r="E50" s="1242" t="s">
        <v>41</v>
      </c>
      <c r="F50" s="1242"/>
      <c r="G50" s="1242"/>
      <c r="H50" s="1243"/>
      <c r="I50" s="106">
        <v>4342</v>
      </c>
      <c r="J50" s="107">
        <v>4687</v>
      </c>
      <c r="K50" s="107">
        <v>4689</v>
      </c>
      <c r="L50" s="107">
        <v>4885</v>
      </c>
      <c r="M50" s="108">
        <v>5037</v>
      </c>
    </row>
    <row r="51" spans="2:13" ht="27.75" customHeight="1" x14ac:dyDescent="0.15">
      <c r="B51" s="1236"/>
      <c r="C51" s="1237"/>
      <c r="D51" s="105"/>
      <c r="E51" s="1242" t="s">
        <v>42</v>
      </c>
      <c r="F51" s="1242"/>
      <c r="G51" s="1242"/>
      <c r="H51" s="1243"/>
      <c r="I51" s="106" t="s">
        <v>517</v>
      </c>
      <c r="J51" s="107" t="s">
        <v>517</v>
      </c>
      <c r="K51" s="107" t="s">
        <v>517</v>
      </c>
      <c r="L51" s="107" t="s">
        <v>517</v>
      </c>
      <c r="M51" s="108" t="s">
        <v>517</v>
      </c>
    </row>
    <row r="52" spans="2:13" ht="27.75" customHeight="1" x14ac:dyDescent="0.15">
      <c r="B52" s="1238"/>
      <c r="C52" s="1239"/>
      <c r="D52" s="105"/>
      <c r="E52" s="1242" t="s">
        <v>43</v>
      </c>
      <c r="F52" s="1242"/>
      <c r="G52" s="1242"/>
      <c r="H52" s="1243"/>
      <c r="I52" s="106">
        <v>3196</v>
      </c>
      <c r="J52" s="107">
        <v>3148</v>
      </c>
      <c r="K52" s="107">
        <v>3475</v>
      </c>
      <c r="L52" s="107">
        <v>3401</v>
      </c>
      <c r="M52" s="108">
        <v>3773</v>
      </c>
    </row>
    <row r="53" spans="2:13" ht="27.75" customHeight="1" thickBot="1" x14ac:dyDescent="0.2">
      <c r="B53" s="1249" t="s">
        <v>44</v>
      </c>
      <c r="C53" s="1250"/>
      <c r="D53" s="112"/>
      <c r="E53" s="1251" t="s">
        <v>45</v>
      </c>
      <c r="F53" s="1251"/>
      <c r="G53" s="1251"/>
      <c r="H53" s="1252"/>
      <c r="I53" s="113">
        <v>-2864</v>
      </c>
      <c r="J53" s="114">
        <v>-3233</v>
      </c>
      <c r="K53" s="114">
        <v>-3459</v>
      </c>
      <c r="L53" s="114">
        <v>-3616</v>
      </c>
      <c r="M53" s="115">
        <v>-3636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E75zFcZkn5ZPj+YlWwZoZub27iwyDiMgxepluztQjVl1D5WtrNFBcGWbvjOzhXcScDsrbuiflz/KVpKVGzOwg==" saltValue="wqmJvc960Eo7VhjZvDJU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61" t="s">
        <v>48</v>
      </c>
      <c r="D55" s="1261"/>
      <c r="E55" s="1262"/>
      <c r="F55" s="127">
        <v>939</v>
      </c>
      <c r="G55" s="127">
        <v>840</v>
      </c>
      <c r="H55" s="128">
        <v>711</v>
      </c>
    </row>
    <row r="56" spans="2:8" ht="52.5" customHeight="1" x14ac:dyDescent="0.15">
      <c r="B56" s="129"/>
      <c r="C56" s="1263" t="s">
        <v>49</v>
      </c>
      <c r="D56" s="1263"/>
      <c r="E56" s="1264"/>
      <c r="F56" s="130">
        <v>391</v>
      </c>
      <c r="G56" s="130">
        <v>574</v>
      </c>
      <c r="H56" s="131">
        <v>718</v>
      </c>
    </row>
    <row r="57" spans="2:8" ht="53.25" customHeight="1" x14ac:dyDescent="0.15">
      <c r="B57" s="129"/>
      <c r="C57" s="1265" t="s">
        <v>50</v>
      </c>
      <c r="D57" s="1265"/>
      <c r="E57" s="1266"/>
      <c r="F57" s="132">
        <v>3341</v>
      </c>
      <c r="G57" s="132">
        <v>3453</v>
      </c>
      <c r="H57" s="133">
        <v>3587</v>
      </c>
    </row>
    <row r="58" spans="2:8" ht="45.75" customHeight="1" x14ac:dyDescent="0.15">
      <c r="B58" s="134"/>
      <c r="C58" s="1253" t="s">
        <v>589</v>
      </c>
      <c r="D58" s="1254"/>
      <c r="E58" s="1255"/>
      <c r="F58" s="135">
        <v>1733</v>
      </c>
      <c r="G58" s="135">
        <v>1835</v>
      </c>
      <c r="H58" s="136">
        <v>1933</v>
      </c>
    </row>
    <row r="59" spans="2:8" ht="45.75" customHeight="1" x14ac:dyDescent="0.15">
      <c r="B59" s="134"/>
      <c r="C59" s="1253" t="s">
        <v>590</v>
      </c>
      <c r="D59" s="1254"/>
      <c r="E59" s="1255"/>
      <c r="F59" s="135">
        <v>609</v>
      </c>
      <c r="G59" s="135">
        <v>611</v>
      </c>
      <c r="H59" s="136">
        <v>643</v>
      </c>
    </row>
    <row r="60" spans="2:8" ht="45.75" customHeight="1" x14ac:dyDescent="0.15">
      <c r="B60" s="134"/>
      <c r="C60" s="1253" t="s">
        <v>591</v>
      </c>
      <c r="D60" s="1254"/>
      <c r="E60" s="1255"/>
      <c r="F60" s="135">
        <v>500</v>
      </c>
      <c r="G60" s="135">
        <v>500</v>
      </c>
      <c r="H60" s="136">
        <v>500</v>
      </c>
    </row>
    <row r="61" spans="2:8" ht="45.75" customHeight="1" x14ac:dyDescent="0.15">
      <c r="B61" s="134"/>
      <c r="C61" s="1253" t="s">
        <v>592</v>
      </c>
      <c r="D61" s="1254"/>
      <c r="E61" s="1255"/>
      <c r="F61" s="135">
        <v>176</v>
      </c>
      <c r="G61" s="135">
        <v>176</v>
      </c>
      <c r="H61" s="136">
        <v>176</v>
      </c>
    </row>
    <row r="62" spans="2:8" ht="45.75" customHeight="1" thickBot="1" x14ac:dyDescent="0.2">
      <c r="B62" s="137"/>
      <c r="C62" s="1256" t="s">
        <v>593</v>
      </c>
      <c r="D62" s="1257"/>
      <c r="E62" s="1258"/>
      <c r="F62" s="138">
        <v>120</v>
      </c>
      <c r="G62" s="138">
        <v>120</v>
      </c>
      <c r="H62" s="139">
        <v>120</v>
      </c>
    </row>
    <row r="63" spans="2:8" ht="52.5" customHeight="1" thickBot="1" x14ac:dyDescent="0.2">
      <c r="B63" s="140"/>
      <c r="C63" s="1259" t="s">
        <v>51</v>
      </c>
      <c r="D63" s="1259"/>
      <c r="E63" s="1260"/>
      <c r="F63" s="141">
        <v>4671</v>
      </c>
      <c r="G63" s="141">
        <v>4867</v>
      </c>
      <c r="H63" s="142">
        <v>5017</v>
      </c>
    </row>
    <row r="64" spans="2:8" ht="15" customHeight="1" x14ac:dyDescent="0.15"/>
    <row r="65" ht="0" hidden="1" customHeight="1" x14ac:dyDescent="0.15"/>
    <row r="66" ht="0" hidden="1" customHeight="1" x14ac:dyDescent="0.15"/>
  </sheetData>
  <sheetProtection algorithmName="SHA-512" hashValue="LaGSmuSCuIQOc/bP6mLAOnlVFJ8KMUOOmA0f2cbYBM/QUGrz3Zz43bs3sn1AnddIHHv55mLW1+rlPhElg3Y+xg==" saltValue="M0YaWPKnqwOAf3EssEEs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165E4-8115-4F61-B533-8FC154EF25F2}">
  <dimension ref="A1:WZM191"/>
  <sheetViews>
    <sheetView topLeftCell="T46" zoomScaleNormal="100" workbookViewId="0">
      <selection activeCell="BC70" sqref="BC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559</v>
      </c>
      <c r="BQ50" s="1301"/>
      <c r="BR50" s="1301"/>
      <c r="BS50" s="1301"/>
      <c r="BT50" s="1301"/>
      <c r="BU50" s="1301"/>
      <c r="BV50" s="1301"/>
      <c r="BW50" s="1301"/>
      <c r="BX50" s="1301" t="s">
        <v>560</v>
      </c>
      <c r="BY50" s="1301"/>
      <c r="BZ50" s="1301"/>
      <c r="CA50" s="1301"/>
      <c r="CB50" s="1301"/>
      <c r="CC50" s="1301"/>
      <c r="CD50" s="1301"/>
      <c r="CE50" s="1301"/>
      <c r="CF50" s="1301" t="s">
        <v>561</v>
      </c>
      <c r="CG50" s="1301"/>
      <c r="CH50" s="1301"/>
      <c r="CI50" s="1301"/>
      <c r="CJ50" s="1301"/>
      <c r="CK50" s="1301"/>
      <c r="CL50" s="1301"/>
      <c r="CM50" s="1301"/>
      <c r="CN50" s="1301" t="s">
        <v>562</v>
      </c>
      <c r="CO50" s="1301"/>
      <c r="CP50" s="1301"/>
      <c r="CQ50" s="1301"/>
      <c r="CR50" s="1301"/>
      <c r="CS50" s="1301"/>
      <c r="CT50" s="1301"/>
      <c r="CU50" s="1301"/>
      <c r="CV50" s="1301" t="s">
        <v>563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599</v>
      </c>
      <c r="AO51" s="1305"/>
      <c r="AP51" s="1305"/>
      <c r="AQ51" s="1305"/>
      <c r="AR51" s="1305"/>
      <c r="AS51" s="1305"/>
      <c r="AT51" s="1305"/>
      <c r="AU51" s="1305"/>
      <c r="AV51" s="1305"/>
      <c r="AW51" s="1305"/>
      <c r="AX51" s="1305"/>
      <c r="AY51" s="1305"/>
      <c r="AZ51" s="1305"/>
      <c r="BA51" s="1305"/>
      <c r="BB51" s="1305" t="s">
        <v>600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51.2</v>
      </c>
      <c r="BY53" s="1307"/>
      <c r="BZ53" s="1307"/>
      <c r="CA53" s="1307"/>
      <c r="CB53" s="1307"/>
      <c r="CC53" s="1307"/>
      <c r="CD53" s="1307"/>
      <c r="CE53" s="1307"/>
      <c r="CF53" s="1307">
        <v>59</v>
      </c>
      <c r="CG53" s="1307"/>
      <c r="CH53" s="1307"/>
      <c r="CI53" s="1307"/>
      <c r="CJ53" s="1307"/>
      <c r="CK53" s="1307"/>
      <c r="CL53" s="1307"/>
      <c r="CM53" s="1307"/>
      <c r="CN53" s="1307">
        <v>59</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602</v>
      </c>
      <c r="AO55" s="1301"/>
      <c r="AP55" s="1301"/>
      <c r="AQ55" s="1301"/>
      <c r="AR55" s="1301"/>
      <c r="AS55" s="1301"/>
      <c r="AT55" s="1301"/>
      <c r="AU55" s="1301"/>
      <c r="AV55" s="1301"/>
      <c r="AW55" s="1301"/>
      <c r="AX55" s="1301"/>
      <c r="AY55" s="1301"/>
      <c r="AZ55" s="1301"/>
      <c r="BA55" s="1301"/>
      <c r="BB55" s="1305" t="s">
        <v>600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603</v>
      </c>
    </row>
    <row r="64" spans="1:109" x14ac:dyDescent="0.15">
      <c r="B64" s="1276"/>
      <c r="G64" s="1283"/>
      <c r="I64" s="1317"/>
      <c r="J64" s="1317"/>
      <c r="K64" s="1317"/>
      <c r="L64" s="1317"/>
      <c r="M64" s="1317"/>
      <c r="N64" s="1318"/>
      <c r="AM64" s="1283"/>
      <c r="AN64" s="1283" t="s">
        <v>596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559</v>
      </c>
      <c r="BQ72" s="1301"/>
      <c r="BR72" s="1301"/>
      <c r="BS72" s="1301"/>
      <c r="BT72" s="1301"/>
      <c r="BU72" s="1301"/>
      <c r="BV72" s="1301"/>
      <c r="BW72" s="1301"/>
      <c r="BX72" s="1301" t="s">
        <v>560</v>
      </c>
      <c r="BY72" s="1301"/>
      <c r="BZ72" s="1301"/>
      <c r="CA72" s="1301"/>
      <c r="CB72" s="1301"/>
      <c r="CC72" s="1301"/>
      <c r="CD72" s="1301"/>
      <c r="CE72" s="1301"/>
      <c r="CF72" s="1301" t="s">
        <v>561</v>
      </c>
      <c r="CG72" s="1301"/>
      <c r="CH72" s="1301"/>
      <c r="CI72" s="1301"/>
      <c r="CJ72" s="1301"/>
      <c r="CK72" s="1301"/>
      <c r="CL72" s="1301"/>
      <c r="CM72" s="1301"/>
      <c r="CN72" s="1301" t="s">
        <v>562</v>
      </c>
      <c r="CO72" s="1301"/>
      <c r="CP72" s="1301"/>
      <c r="CQ72" s="1301"/>
      <c r="CR72" s="1301"/>
      <c r="CS72" s="1301"/>
      <c r="CT72" s="1301"/>
      <c r="CU72" s="1301"/>
      <c r="CV72" s="1301" t="s">
        <v>563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599</v>
      </c>
      <c r="AO73" s="1305"/>
      <c r="AP73" s="1305"/>
      <c r="AQ73" s="1305"/>
      <c r="AR73" s="1305"/>
      <c r="AS73" s="1305"/>
      <c r="AT73" s="1305"/>
      <c r="AU73" s="1305"/>
      <c r="AV73" s="1305"/>
      <c r="AW73" s="1305"/>
      <c r="AX73" s="1305"/>
      <c r="AY73" s="1305"/>
      <c r="AZ73" s="1305"/>
      <c r="BA73" s="1305"/>
      <c r="BB73" s="1305" t="s">
        <v>600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605</v>
      </c>
      <c r="BC75" s="1305"/>
      <c r="BD75" s="1305"/>
      <c r="BE75" s="1305"/>
      <c r="BF75" s="1305"/>
      <c r="BG75" s="1305"/>
      <c r="BH75" s="1305"/>
      <c r="BI75" s="1305"/>
      <c r="BJ75" s="1305"/>
      <c r="BK75" s="1305"/>
      <c r="BL75" s="1305"/>
      <c r="BM75" s="1305"/>
      <c r="BN75" s="1305"/>
      <c r="BO75" s="1305"/>
      <c r="BP75" s="1307">
        <v>3.9</v>
      </c>
      <c r="BQ75" s="1307"/>
      <c r="BR75" s="1307"/>
      <c r="BS75" s="1307"/>
      <c r="BT75" s="1307"/>
      <c r="BU75" s="1307"/>
      <c r="BV75" s="1307"/>
      <c r="BW75" s="1307"/>
      <c r="BX75" s="1307">
        <v>3.8</v>
      </c>
      <c r="BY75" s="1307"/>
      <c r="BZ75" s="1307"/>
      <c r="CA75" s="1307"/>
      <c r="CB75" s="1307"/>
      <c r="CC75" s="1307"/>
      <c r="CD75" s="1307"/>
      <c r="CE75" s="1307"/>
      <c r="CF75" s="1307">
        <v>4.4000000000000004</v>
      </c>
      <c r="CG75" s="1307"/>
      <c r="CH75" s="1307"/>
      <c r="CI75" s="1307"/>
      <c r="CJ75" s="1307"/>
      <c r="CK75" s="1307"/>
      <c r="CL75" s="1307"/>
      <c r="CM75" s="1307"/>
      <c r="CN75" s="1307">
        <v>4.7</v>
      </c>
      <c r="CO75" s="1307"/>
      <c r="CP75" s="1307"/>
      <c r="CQ75" s="1307"/>
      <c r="CR75" s="1307"/>
      <c r="CS75" s="1307"/>
      <c r="CT75" s="1307"/>
      <c r="CU75" s="1307"/>
      <c r="CV75" s="1307">
        <v>5.2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600</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605</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51D7-B8B7-4806-98A7-95A6878D5629}">
  <dimension ref="A1:DR135"/>
  <sheetViews>
    <sheetView view="pageBreakPreview" topLeftCell="L4" zoomScale="60" zoomScaleNormal="100" workbookViewId="0">
      <selection activeCell="C117" sqref="C1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0866141732283472" right="0.70866141732283472" top="0.74803149606299213" bottom="0.74803149606299213" header="0.31496062992125984" footer="0.31496062992125984"/>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E570-7AD1-4D20-941C-C56752AA8574}">
  <dimension ref="A1:DR135"/>
  <sheetViews>
    <sheetView view="pageBreakPreview" topLeftCell="A91" zoomScale="60" zoomScaleNormal="100" workbookViewId="0">
      <selection activeCell="AI75" sqref="AI7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0866141732283472" right="0.70866141732283472" top="0.74803149606299213" bottom="0.74803149606299213" header="0.31496062992125984" footer="0.31496062992125984"/>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159978</v>
      </c>
      <c r="E3" s="161"/>
      <c r="F3" s="162">
        <v>333013</v>
      </c>
      <c r="G3" s="163"/>
      <c r="H3" s="164"/>
    </row>
    <row r="4" spans="1:8" x14ac:dyDescent="0.15">
      <c r="A4" s="165"/>
      <c r="B4" s="166"/>
      <c r="C4" s="167"/>
      <c r="D4" s="168">
        <v>51616</v>
      </c>
      <c r="E4" s="169"/>
      <c r="F4" s="170">
        <v>126732</v>
      </c>
      <c r="G4" s="171"/>
      <c r="H4" s="172"/>
    </row>
    <row r="5" spans="1:8" x14ac:dyDescent="0.15">
      <c r="A5" s="153" t="s">
        <v>551</v>
      </c>
      <c r="B5" s="158"/>
      <c r="C5" s="159"/>
      <c r="D5" s="160">
        <v>128396</v>
      </c>
      <c r="E5" s="161"/>
      <c r="F5" s="162">
        <v>280458</v>
      </c>
      <c r="G5" s="163"/>
      <c r="H5" s="164"/>
    </row>
    <row r="6" spans="1:8" x14ac:dyDescent="0.15">
      <c r="A6" s="165"/>
      <c r="B6" s="166"/>
      <c r="C6" s="167"/>
      <c r="D6" s="168">
        <v>28034</v>
      </c>
      <c r="E6" s="169"/>
      <c r="F6" s="170">
        <v>127286</v>
      </c>
      <c r="G6" s="171"/>
      <c r="H6" s="172"/>
    </row>
    <row r="7" spans="1:8" x14ac:dyDescent="0.15">
      <c r="A7" s="153" t="s">
        <v>552</v>
      </c>
      <c r="B7" s="158"/>
      <c r="C7" s="159"/>
      <c r="D7" s="160">
        <v>238749</v>
      </c>
      <c r="E7" s="161"/>
      <c r="F7" s="162">
        <v>291945</v>
      </c>
      <c r="G7" s="163"/>
      <c r="H7" s="164"/>
    </row>
    <row r="8" spans="1:8" x14ac:dyDescent="0.15">
      <c r="A8" s="165"/>
      <c r="B8" s="166"/>
      <c r="C8" s="167"/>
      <c r="D8" s="168">
        <v>61470</v>
      </c>
      <c r="E8" s="169"/>
      <c r="F8" s="170">
        <v>127651</v>
      </c>
      <c r="G8" s="171"/>
      <c r="H8" s="172"/>
    </row>
    <row r="9" spans="1:8" x14ac:dyDescent="0.15">
      <c r="A9" s="153" t="s">
        <v>553</v>
      </c>
      <c r="B9" s="158"/>
      <c r="C9" s="159"/>
      <c r="D9" s="160">
        <v>275862</v>
      </c>
      <c r="E9" s="161"/>
      <c r="F9" s="162">
        <v>291173</v>
      </c>
      <c r="G9" s="163"/>
      <c r="H9" s="164"/>
    </row>
    <row r="10" spans="1:8" x14ac:dyDescent="0.15">
      <c r="A10" s="165"/>
      <c r="B10" s="166"/>
      <c r="C10" s="167"/>
      <c r="D10" s="168">
        <v>33316</v>
      </c>
      <c r="E10" s="169"/>
      <c r="F10" s="170">
        <v>119071</v>
      </c>
      <c r="G10" s="171"/>
      <c r="H10" s="172"/>
    </row>
    <row r="11" spans="1:8" x14ac:dyDescent="0.15">
      <c r="A11" s="153" t="s">
        <v>554</v>
      </c>
      <c r="B11" s="158"/>
      <c r="C11" s="159"/>
      <c r="D11" s="160">
        <v>271839</v>
      </c>
      <c r="E11" s="161"/>
      <c r="F11" s="162">
        <v>271581</v>
      </c>
      <c r="G11" s="163"/>
      <c r="H11" s="164"/>
    </row>
    <row r="12" spans="1:8" x14ac:dyDescent="0.15">
      <c r="A12" s="165"/>
      <c r="B12" s="166"/>
      <c r="C12" s="173"/>
      <c r="D12" s="168">
        <v>232807</v>
      </c>
      <c r="E12" s="169"/>
      <c r="F12" s="170">
        <v>117844</v>
      </c>
      <c r="G12" s="171"/>
      <c r="H12" s="172"/>
    </row>
    <row r="13" spans="1:8" x14ac:dyDescent="0.15">
      <c r="A13" s="153"/>
      <c r="B13" s="158"/>
      <c r="C13" s="174"/>
      <c r="D13" s="175">
        <v>214965</v>
      </c>
      <c r="E13" s="176"/>
      <c r="F13" s="177">
        <v>293634</v>
      </c>
      <c r="G13" s="178"/>
      <c r="H13" s="164"/>
    </row>
    <row r="14" spans="1:8" x14ac:dyDescent="0.15">
      <c r="A14" s="165"/>
      <c r="B14" s="166"/>
      <c r="C14" s="167"/>
      <c r="D14" s="168">
        <v>81449</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2.56</v>
      </c>
      <c r="C19" s="179">
        <f>ROUND(VALUE(SUBSTITUTE(実質収支比率等に係る経年分析!G$48,"▲","-")),2)</f>
        <v>2.56</v>
      </c>
      <c r="D19" s="179">
        <f>ROUND(VALUE(SUBSTITUTE(実質収支比率等に係る経年分析!H$48,"▲","-")),2)</f>
        <v>2.52</v>
      </c>
      <c r="E19" s="179">
        <f>ROUND(VALUE(SUBSTITUTE(実質収支比率等に係る経年分析!I$48,"▲","-")),2)</f>
        <v>3.09</v>
      </c>
      <c r="F19" s="179">
        <f>ROUND(VALUE(SUBSTITUTE(実質収支比率等に係る経年分析!J$48,"▲","-")),2)</f>
        <v>3.01</v>
      </c>
    </row>
    <row r="20" spans="1:11" x14ac:dyDescent="0.15">
      <c r="A20" s="179" t="s">
        <v>55</v>
      </c>
      <c r="B20" s="179">
        <f>ROUND(VALUE(SUBSTITUTE(実質収支比率等に係る経年分析!F$47,"▲","-")),2)</f>
        <v>40.880000000000003</v>
      </c>
      <c r="C20" s="179">
        <f>ROUND(VALUE(SUBSTITUTE(実質収支比率等に係る経年分析!G$47,"▲","-")),2)</f>
        <v>37.56</v>
      </c>
      <c r="D20" s="179">
        <f>ROUND(VALUE(SUBSTITUTE(実質収支比率等に係る経年分析!H$47,"▲","-")),2)</f>
        <v>32.799999999999997</v>
      </c>
      <c r="E20" s="179">
        <f>ROUND(VALUE(SUBSTITUTE(実質収支比率等に係る経年分析!I$47,"▲","-")),2)</f>
        <v>29.85</v>
      </c>
      <c r="F20" s="179">
        <f>ROUND(VALUE(SUBSTITUTE(実質収支比率等に係る経年分析!J$47,"▲","-")),2)</f>
        <v>25.85</v>
      </c>
    </row>
    <row r="21" spans="1:11" x14ac:dyDescent="0.15">
      <c r="A21" s="179" t="s">
        <v>56</v>
      </c>
      <c r="B21" s="179">
        <f>IF(ISNUMBER(VALUE(SUBSTITUTE(実質収支比率等に係る経年分析!F$49,"▲","-"))),ROUND(VALUE(SUBSTITUTE(実質収支比率等に係る経年分析!F$49,"▲","-")),2),NA())</f>
        <v>-0.68</v>
      </c>
      <c r="C21" s="179">
        <f>IF(ISNUMBER(VALUE(SUBSTITUTE(実質収支比率等に係る経年分析!G$49,"▲","-"))),ROUND(VALUE(SUBSTITUTE(実質収支比率等に係る経年分析!G$49,"▲","-")),2),NA())</f>
        <v>-2.02</v>
      </c>
      <c r="D21" s="179">
        <f>IF(ISNUMBER(VALUE(SUBSTITUTE(実質収支比率等に係る経年分析!H$49,"▲","-"))),ROUND(VALUE(SUBSTITUTE(実質収支比率等に係る経年分析!H$49,"▲","-")),2),NA())</f>
        <v>-5.7</v>
      </c>
      <c r="E21" s="179">
        <f>IF(ISNUMBER(VALUE(SUBSTITUTE(実質収支比率等に係る経年分析!I$49,"▲","-"))),ROUND(VALUE(SUBSTITUTE(実質収支比率等に係る経年分析!I$49,"▲","-")),2),NA())</f>
        <v>-2.97</v>
      </c>
      <c r="F21" s="179">
        <f>IF(ISNUMBER(VALUE(SUBSTITUTE(実質収支比率等に係る経年分析!J$49,"▲","-"))),ROUND(VALUE(SUBSTITUTE(実質収支比率等に係る経年分析!J$49,"▲","-")),2),NA())</f>
        <v>-4.83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介護保険事業特別会計（サービス事業勘定）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0.34</v>
      </c>
    </row>
    <row r="34" spans="1:16" x14ac:dyDescent="0.15">
      <c r="A34" s="180" t="str">
        <f>IF(連結実質赤字比率に係る赤字・黒字の構成分析!C$36="",NA(),連結実質赤字比率に係る赤字・黒字の構成分析!C$36)</f>
        <v>介護保険事業特別会計（保険事業勘定）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2.5099999999999998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3.01</v>
      </c>
    </row>
    <row r="36" spans="1:16" x14ac:dyDescent="0.15">
      <c r="A36" s="180" t="str">
        <f>IF(連結実質赤字比率に係る赤字・黒字の構成分析!C$34="",NA(),連結実質赤字比率に係る赤字・黒字の構成分析!C$34)</f>
        <v>国民健康保険病院事業特別会計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328</v>
      </c>
      <c r="E42" s="181"/>
      <c r="F42" s="181"/>
      <c r="G42" s="181">
        <f>'実質公債費比率（分子）の構造'!L$52</f>
        <v>342</v>
      </c>
      <c r="H42" s="181"/>
      <c r="I42" s="181"/>
      <c r="J42" s="181">
        <f>'実質公債費比率（分子）の構造'!M$52</f>
        <v>338</v>
      </c>
      <c r="K42" s="181"/>
      <c r="L42" s="181"/>
      <c r="M42" s="181">
        <f>'実質公債費比率（分子）の構造'!N$52</f>
        <v>362</v>
      </c>
      <c r="N42" s="181"/>
      <c r="O42" s="181"/>
      <c r="P42" s="181">
        <f>'実質公債費比率（分子）の構造'!O$52</f>
        <v>360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9</v>
      </c>
      <c r="F44" s="181"/>
      <c r="G44" s="181"/>
      <c r="H44" s="181">
        <f>'実質公債費比率（分子）の構造'!M$50</f>
        <v>9</v>
      </c>
      <c r="I44" s="181"/>
      <c r="J44" s="181"/>
      <c r="K44" s="181">
        <f>'実質公債費比率（分子）の構造'!N$50</f>
        <v>9</v>
      </c>
      <c r="L44" s="181"/>
      <c r="M44" s="181"/>
      <c r="N44" s="181">
        <f>'実質公債費比率（分子）の構造'!O$50</f>
        <v>9</v>
      </c>
      <c r="O44" s="181"/>
      <c r="P44" s="181"/>
    </row>
    <row r="45" spans="1:16" x14ac:dyDescent="0.15">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2</v>
      </c>
      <c r="L45" s="181"/>
      <c r="M45" s="181"/>
      <c r="N45" s="181">
        <f>'実質公債費比率（分子）の構造'!O$49</f>
        <v>1</v>
      </c>
      <c r="O45" s="181"/>
      <c r="P45" s="181"/>
    </row>
    <row r="46" spans="1:16" x14ac:dyDescent="0.15">
      <c r="A46" s="181" t="s">
        <v>67</v>
      </c>
      <c r="B46" s="181">
        <f>'実質公債費比率（分子）の構造'!K$48</f>
        <v>79</v>
      </c>
      <c r="C46" s="181"/>
      <c r="D46" s="181"/>
      <c r="E46" s="181">
        <f>'実質公債費比率（分子）の構造'!L$48</f>
        <v>65</v>
      </c>
      <c r="F46" s="181"/>
      <c r="G46" s="181"/>
      <c r="H46" s="181">
        <f>'実質公債費比率（分子）の構造'!M$48</f>
        <v>71</v>
      </c>
      <c r="I46" s="181"/>
      <c r="J46" s="181"/>
      <c r="K46" s="181">
        <f>'実質公債費比率（分子）の構造'!N$48</f>
        <v>52</v>
      </c>
      <c r="L46" s="181"/>
      <c r="M46" s="181"/>
      <c r="N46" s="181">
        <f>'実質公債費比率（分子）の構造'!O$48</f>
        <v>48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349</v>
      </c>
      <c r="C49" s="181"/>
      <c r="D49" s="181"/>
      <c r="E49" s="181">
        <f>'実質公債費比率（分子）の構造'!L$45</f>
        <v>367</v>
      </c>
      <c r="F49" s="181"/>
      <c r="G49" s="181"/>
      <c r="H49" s="181">
        <f>'実質公債費比率（分子）の構造'!M$45</f>
        <v>386</v>
      </c>
      <c r="I49" s="181"/>
      <c r="J49" s="181"/>
      <c r="K49" s="181">
        <f>'実質公債費比率（分子）の構造'!N$45</f>
        <v>427</v>
      </c>
      <c r="L49" s="181"/>
      <c r="M49" s="181"/>
      <c r="N49" s="181">
        <f>'実質公債費比率（分子）の構造'!O$45</f>
        <v>433</v>
      </c>
      <c r="O49" s="181"/>
      <c r="P49" s="181"/>
    </row>
    <row r="50" spans="1:16" x14ac:dyDescent="0.15">
      <c r="A50" s="181" t="s">
        <v>71</v>
      </c>
      <c r="B50" s="181" t="e">
        <f>NA()</f>
        <v>#N/A</v>
      </c>
      <c r="C50" s="181">
        <f>IF(ISNUMBER('実質公債費比率（分子）の構造'!K$53),'実質公債費比率（分子）の構造'!K$53,NA())</f>
        <v>110</v>
      </c>
      <c r="D50" s="181" t="e">
        <f>NA()</f>
        <v>#N/A</v>
      </c>
      <c r="E50" s="181" t="e">
        <f>NA()</f>
        <v>#N/A</v>
      </c>
      <c r="F50" s="181">
        <f>IF(ISNUMBER('実質公債費比率（分子）の構造'!L$53),'実質公債費比率（分子）の構造'!L$53,NA())</f>
        <v>100</v>
      </c>
      <c r="G50" s="181" t="e">
        <f>NA()</f>
        <v>#N/A</v>
      </c>
      <c r="H50" s="181" t="e">
        <f>NA()</f>
        <v>#N/A</v>
      </c>
      <c r="I50" s="181">
        <f>IF(ISNUMBER('実質公債費比率（分子）の構造'!M$53),'実質公債費比率（分子）の構造'!M$53,NA())</f>
        <v>129</v>
      </c>
      <c r="J50" s="181" t="e">
        <f>NA()</f>
        <v>#N/A</v>
      </c>
      <c r="K50" s="181" t="e">
        <f>NA()</f>
        <v>#N/A</v>
      </c>
      <c r="L50" s="181">
        <f>IF(ISNUMBER('実質公債費比率（分子）の構造'!N$53),'実質公債費比率（分子）の構造'!N$53,NA())</f>
        <v>128</v>
      </c>
      <c r="M50" s="181" t="e">
        <f>NA()</f>
        <v>#N/A</v>
      </c>
      <c r="N50" s="181" t="e">
        <f>NA()</f>
        <v>#N/A</v>
      </c>
      <c r="O50" s="181">
        <f>IF(ISNUMBER('実質公債費比率（分子）の構造'!O$53),'実質公債費比率（分子）の構造'!O$53,NA())</f>
        <v>131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3196</v>
      </c>
      <c r="E56" s="180"/>
      <c r="F56" s="180"/>
      <c r="G56" s="180">
        <f>'将来負担比率（分子）の構造'!J$52</f>
        <v>3148</v>
      </c>
      <c r="H56" s="180"/>
      <c r="I56" s="180"/>
      <c r="J56" s="180">
        <f>'将来負担比率（分子）の構造'!K$52</f>
        <v>3475</v>
      </c>
      <c r="K56" s="180"/>
      <c r="L56" s="180"/>
      <c r="M56" s="180">
        <f>'将来負担比率（分子）の構造'!L$52</f>
        <v>3401</v>
      </c>
      <c r="N56" s="180"/>
      <c r="O56" s="180"/>
      <c r="P56" s="180">
        <f>'将来負担比率（分子）の構造'!M$52</f>
        <v>3773</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4342</v>
      </c>
      <c r="E58" s="180"/>
      <c r="F58" s="180"/>
      <c r="G58" s="180">
        <f>'将来負担比率（分子）の構造'!J$50</f>
        <v>4687</v>
      </c>
      <c r="H58" s="180"/>
      <c r="I58" s="180"/>
      <c r="J58" s="180">
        <f>'将来負担比率（分子）の構造'!K$50</f>
        <v>4689</v>
      </c>
      <c r="K58" s="180"/>
      <c r="L58" s="180"/>
      <c r="M58" s="180">
        <f>'将来負担比率（分子）の構造'!L$50</f>
        <v>4885</v>
      </c>
      <c r="N58" s="180"/>
      <c r="O58" s="180"/>
      <c r="P58" s="180">
        <f>'将来負担比率（分子）の構造'!M$50</f>
        <v>5037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957</v>
      </c>
      <c r="C62" s="180"/>
      <c r="D62" s="180"/>
      <c r="E62" s="180">
        <f>'将来負担比率（分子）の構造'!J$45</f>
        <v>1015</v>
      </c>
      <c r="F62" s="180"/>
      <c r="G62" s="180"/>
      <c r="H62" s="180">
        <f>'将来負担比率（分子）の構造'!K$45</f>
        <v>801</v>
      </c>
      <c r="I62" s="180"/>
      <c r="J62" s="180"/>
      <c r="K62" s="180">
        <f>'将来負担比率（分子）の構造'!L$45</f>
        <v>765</v>
      </c>
      <c r="L62" s="180"/>
      <c r="M62" s="180"/>
      <c r="N62" s="180">
        <f>'将来負担比率（分子）の構造'!M$45</f>
        <v>752</v>
      </c>
      <c r="O62" s="180"/>
      <c r="P62" s="180"/>
    </row>
    <row r="63" spans="1:16" x14ac:dyDescent="0.15">
      <c r="A63" s="180" t="s">
        <v>34</v>
      </c>
      <c r="B63" s="180">
        <f>'将来負担比率（分子）の構造'!I$44</f>
        <v>10</v>
      </c>
      <c r="C63" s="180"/>
      <c r="D63" s="180"/>
      <c r="E63" s="180">
        <f>'将来負担比率（分子）の構造'!J$44</f>
        <v>9</v>
      </c>
      <c r="F63" s="180"/>
      <c r="G63" s="180"/>
      <c r="H63" s="180">
        <f>'将来負担比率（分子）の構造'!K$44</f>
        <v>8</v>
      </c>
      <c r="I63" s="180"/>
      <c r="J63" s="180"/>
      <c r="K63" s="180">
        <f>'将来負担比率（分子）の構造'!L$44</f>
        <v>7</v>
      </c>
      <c r="L63" s="180"/>
      <c r="M63" s="180"/>
      <c r="N63" s="180">
        <f>'将来負担比率（分子）の構造'!M$44</f>
        <v>6</v>
      </c>
      <c r="O63" s="180"/>
      <c r="P63" s="180"/>
    </row>
    <row r="64" spans="1:16" x14ac:dyDescent="0.15">
      <c r="A64" s="180" t="s">
        <v>33</v>
      </c>
      <c r="B64" s="180">
        <f>'将来負担比率（分子）の構造'!I$43</f>
        <v>729</v>
      </c>
      <c r="C64" s="180"/>
      <c r="D64" s="180"/>
      <c r="E64" s="180">
        <f>'将来負担比率（分子）の構造'!J$43</f>
        <v>628</v>
      </c>
      <c r="F64" s="180"/>
      <c r="G64" s="180"/>
      <c r="H64" s="180">
        <f>'将来負担比率（分子）の構造'!K$43</f>
        <v>601</v>
      </c>
      <c r="I64" s="180"/>
      <c r="J64" s="180"/>
      <c r="K64" s="180">
        <f>'将来負担比率（分子）の構造'!L$43</f>
        <v>573</v>
      </c>
      <c r="L64" s="180"/>
      <c r="M64" s="180"/>
      <c r="N64" s="180">
        <f>'将来負担比率（分子）の構造'!M$43</f>
        <v>564</v>
      </c>
      <c r="O64" s="180"/>
      <c r="P64" s="180"/>
    </row>
    <row r="65" spans="1:16" x14ac:dyDescent="0.15">
      <c r="A65" s="180" t="s">
        <v>32</v>
      </c>
      <c r="B65" s="180">
        <f>'将来負担比率（分子）の構造'!I$42</f>
        <v>105</v>
      </c>
      <c r="C65" s="180"/>
      <c r="D65" s="180"/>
      <c r="E65" s="180">
        <f>'将来負担比率（分子）の構造'!J$42</f>
        <v>97</v>
      </c>
      <c r="F65" s="180"/>
      <c r="G65" s="180"/>
      <c r="H65" s="180">
        <f>'将来負担比率（分子）の構造'!K$42</f>
        <v>89</v>
      </c>
      <c r="I65" s="180"/>
      <c r="J65" s="180"/>
      <c r="K65" s="180">
        <f>'将来負担比率（分子）の構造'!L$42</f>
        <v>81</v>
      </c>
      <c r="L65" s="180"/>
      <c r="M65" s="180"/>
      <c r="N65" s="180">
        <f>'将来負担比率（分子）の構造'!M$42</f>
        <v>73</v>
      </c>
      <c r="O65" s="180"/>
      <c r="P65" s="180"/>
    </row>
    <row r="66" spans="1:16" x14ac:dyDescent="0.15">
      <c r="A66" s="180" t="s">
        <v>31</v>
      </c>
      <c r="B66" s="180">
        <f>'将来負担比率（分子）の構造'!I$41</f>
        <v>2875</v>
      </c>
      <c r="C66" s="180"/>
      <c r="D66" s="180"/>
      <c r="E66" s="180">
        <f>'将来負担比率（分子）の構造'!J$41</f>
        <v>2853</v>
      </c>
      <c r="F66" s="180"/>
      <c r="G66" s="180"/>
      <c r="H66" s="180">
        <f>'将来負担比率（分子）の構造'!K$41</f>
        <v>3206</v>
      </c>
      <c r="I66" s="180"/>
      <c r="J66" s="180"/>
      <c r="K66" s="180">
        <f>'将来負担比率（分子）の構造'!L$41</f>
        <v>3244</v>
      </c>
      <c r="L66" s="180"/>
      <c r="M66" s="180"/>
      <c r="N66" s="180">
        <f>'将来負担比率（分子）の構造'!M$41</f>
        <v>3778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939</v>
      </c>
      <c r="C72" s="184">
        <f>基金残高に係る経年分析!G55</f>
        <v>840</v>
      </c>
      <c r="D72" s="184">
        <f>基金残高に係る経年分析!H55</f>
        <v>711</v>
      </c>
    </row>
    <row r="73" spans="1:16" x14ac:dyDescent="0.15">
      <c r="A73" s="183" t="s">
        <v>78</v>
      </c>
      <c r="B73" s="184">
        <f>基金残高に係る経年分析!F56</f>
        <v>391</v>
      </c>
      <c r="C73" s="184">
        <f>基金残高に係る経年分析!G56</f>
        <v>574</v>
      </c>
      <c r="D73" s="184">
        <f>基金残高に係る経年分析!H56</f>
        <v>718</v>
      </c>
    </row>
    <row r="74" spans="1:16" x14ac:dyDescent="0.15">
      <c r="A74" s="183" t="s">
        <v>79</v>
      </c>
      <c r="B74" s="184">
        <f>基金残高に係る経年分析!F57</f>
        <v>3341</v>
      </c>
      <c r="C74" s="184">
        <f>基金残高に係る経年分析!G57</f>
        <v>3453</v>
      </c>
      <c r="D74" s="184">
        <f>基金残高に係る経年分析!H57</f>
        <v>3587</v>
      </c>
    </row>
  </sheetData>
  <sheetProtection algorithmName="SHA-512" hashValue="QjEraxNR7ZWpLUh3oLLQIablhnGjn/c6GTarTZyUqTC9VIW7i0M89imLfcTx7Q5Vf3IKQRdfPW8Q9p59+bxGfQ==" saltValue="/hntTVgQ2MII3XYn3dFbu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2020-08-20T05:39:36Z</cp:lastPrinted>
  <dcterms:created xsi:type="dcterms:W3CDTF">2020-02-10T01:56:52Z</dcterms:created>
  <dcterms:modified xsi:type="dcterms:W3CDTF">2020-08-20T07:16:30Z</dcterms:modified>
  <cp:category/>
</cp:coreProperties>
</file>