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2年度決算】R4.1.12\公表（R4.2.28）\経営比較分析表\"/>
    </mc:Choice>
  </mc:AlternateContent>
  <xr:revisionPtr revIDLastSave="0" documentId="13_ncr:1_{B6F26E15-AC35-4462-A701-FC3E35C017B6}" xr6:coauthVersionLast="43" xr6:coauthVersionMax="43" xr10:uidLastSave="{00000000-0000-0000-0000-000000000000}"/>
  <workbookProtection workbookAlgorithmName="SHA-512" workbookHashValue="zNyLar3B8cKSVJfQO8XORoygs8ZEPBqIWoZT4PYWChTsW/nNzRvLcKI3yGmCwnSH/LPuigDoBwh4IDsuYyiaAQ==" workbookSaltValue="w61IkXP5g/PHYjEv02myj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<sst xmlns="http://schemas.openxmlformats.org/spreadsheetml/2006/main" count="233" uniqueCount="117">
  <si>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</si>
  <si>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</si>
  <si>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</si>
  <si>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</si>
  <si>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</si>
  <si>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</si>
  <si>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</si>
  <si>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</si>
  <si>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</si>
  <si>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</si>
  <si>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</si>
  <si>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</si>
  <si>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</si>
  <si>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</si>
  <si>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</si>
  <si>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</si>
  <si>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</si>
  <si>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</si>
  <si>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</si>
  <si>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</si>
  <si>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</si>
  <si>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</si>
  <si>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</si>
  <si>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</si>
  <si>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</si>
  <si>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</si>
  <si>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</si>
  <si>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</si>
  <si>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</si>
  <si>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</si>
  <si>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</si>
  <si>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</si>
  <si>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</si>
  <si>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</si>
  <si>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</si>
  <si>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</si>
  <si>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</si>
  <si>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</si>
  <si>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</si>
  <si>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</si>
  <si>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</si>
  <si>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</si>
  <si>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</si>
  <si>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</si>
  <si>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</si>
  <si>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</si>
  <si>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</si>
  <si>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</si>
  <si>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</si>
  <si>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</si>
  <si>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</si>
  <si>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</si>
  <si>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</si>
  <si>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</si>
  <si>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</si>
  <si>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</si>
  <si>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</si>
  <si>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</si>
  <si>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</si>
  <si>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</si>
  <si>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</si>
  <si>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</si>
  <si>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</si>
  <si>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</si>
  <si>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</si>
  <si>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</si>
  <si>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</si>
  <si>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</si>
  <si>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</si>
  <si>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</si>
  <si>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</si>
  <si>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</si>
  <si>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</si>
  <si>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</si>
  <si>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</si>
  <si>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</si>
  <si>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</si>
  <si>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</si>
  <si>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</si>
  <si>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</si>
  <si>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</si>
  <si>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</si>
  <si>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</si>
  <si>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</si>
  <si>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</si>
  <si>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</si>
  <si>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</si>
  <si>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</si>
  <si>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</si>
  <si>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</si>
  <si>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</si>
  <si>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</si>
  <si>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</si>
  <si>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</si>
  <si>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</si>
  <si>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</si>
  <si>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</si>
  <si>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</si>
  <si>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</si>
  <si>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</si>
  <si>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</si>
  <si>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</si>
  <si>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</si>
  <si>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</si>
  <si>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</si>
  <si>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</si>
  <si>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</si>
  <si>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</si>
  <si>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</si>
  <si>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</si>
  <si>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</si>
  <si>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</si>
  <si>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</si>
  <si>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</si>
  <si>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29年度から令和5年度まで施設整備計画により順次改修。管路は今回の事業で約23％更新予定であり、平成８年からの事業と併せると57％更新することになる。よって、管の老朽による漏水は減少していく。
・施設設備の更新については、80％完了した。</t>
    <rPh sb="103" eb="105">
      <t>セツビ</t>
    </rPh>
    <phoneticPr fontId="4"/>
  </si>
  <si>
    <t>・現状においては、比較的健全な経営といえるが、平成30年度より施設整備計画に沿って更新しており、施設更新に係る経費を企業債借入により捻出しているため、企業債残高対給水収益比率は令和17年度まで増加していくと思われる。
・現段階の料金収入では、収益的収支比率は下がっていく一方である。
・今後の給水人口の減少、住民の高齢化を鑑み、収益減収に対する対策および維持管理等に係る経費を抑制する手段を考えていかなけれなならない。</t>
    <rPh sb="103" eb="104">
      <t>オモ</t>
    </rPh>
    <rPh sb="110" eb="113">
      <t>ゲンダンカイ</t>
    </rPh>
    <rPh sb="114" eb="116">
      <t>リョウキン</t>
    </rPh>
    <rPh sb="116" eb="118">
      <t>シュウニュウ</t>
    </rPh>
    <rPh sb="121" eb="124">
      <t>シュウエキテキ</t>
    </rPh>
    <rPh sb="124" eb="126">
      <t>シュウシ</t>
    </rPh>
    <rPh sb="126" eb="128">
      <t>ヒリツ</t>
    </rPh>
    <rPh sb="129" eb="130">
      <t>サ</t>
    </rPh>
    <rPh sb="135" eb="137">
      <t>イッポウ</t>
    </rPh>
    <phoneticPr fontId="4"/>
  </si>
  <si>
    <t>・収益的収支比率、料金回収率の比率をみると経営的にはやや安定していると思われる。
・電気計装及び管路の更新事業に係る企業債償還が生じたため、昨年度からみると収益的収支比率、料金回収率が若干下がり、企業債残高対給水収益比率が下がってるが、令和5年度まで更新事業が続くため今後上昇していくものと考える。</t>
    <rPh sb="56" eb="57">
      <t>カカ</t>
    </rPh>
    <rPh sb="58" eb="60">
      <t>キギョウ</t>
    </rPh>
    <rPh sb="60" eb="61">
      <t>サイ</t>
    </rPh>
    <rPh sb="61" eb="63">
      <t>ショウカン</t>
    </rPh>
    <rPh sb="64" eb="65">
      <t>ショウ</t>
    </rPh>
    <rPh sb="70" eb="73">
      <t>サクネンド</t>
    </rPh>
    <rPh sb="78" eb="80">
      <t>シュウエキ</t>
    </rPh>
    <rPh sb="80" eb="81">
      <t>テキ</t>
    </rPh>
    <rPh sb="81" eb="83">
      <t>シュウシ</t>
    </rPh>
    <rPh sb="83" eb="85">
      <t>ヒリツ</t>
    </rPh>
    <rPh sb="86" eb="88">
      <t>リョウキン</t>
    </rPh>
    <rPh sb="88" eb="90">
      <t>カイシュウ</t>
    </rPh>
    <rPh sb="90" eb="91">
      <t>リツ</t>
    </rPh>
    <rPh sb="92" eb="94">
      <t>ジャッカン</t>
    </rPh>
    <rPh sb="94" eb="95">
      <t>サ</t>
    </rPh>
    <rPh sb="98" eb="100">
      <t>キギョウ</t>
    </rPh>
    <rPh sb="100" eb="101">
      <t>サイ</t>
    </rPh>
    <rPh sb="101" eb="103">
      <t>ザンダカ</t>
    </rPh>
    <rPh sb="103" eb="104">
      <t>タイ</t>
    </rPh>
    <rPh sb="104" eb="106">
      <t>キュウスイ</t>
    </rPh>
    <rPh sb="106" eb="108">
      <t>シュウエキ</t>
    </rPh>
    <rPh sb="108" eb="110">
      <t>ヒリツ</t>
    </rPh>
    <rPh sb="111" eb="112">
      <t>シタ</t>
    </rPh>
    <rPh sb="125" eb="127">
      <t>コウシン</t>
    </rPh>
    <rPh sb="127" eb="129">
      <t>ジギョウ</t>
    </rPh>
    <rPh sb="130" eb="131">
      <t>ツヅ</t>
    </rPh>
    <rPh sb="134" eb="136">
      <t>コンゴ</t>
    </rPh>
    <rPh sb="136" eb="138">
      <t>ジョウショウ</t>
    </rPh>
    <rPh sb="145" eb="1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</si>
</sst>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3-48C1-B951-C8D0C897C16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ED3-48C1-B951-C8D0C897C16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39.119999999999997</c:v>
                </c:pt>
                <c:pt idx="1">
                  <c:v>39.44</c:v>
                </c:pt>
                <c:pt idx="2">
                  <c:v>38.61</c:v>
                </c:pt>
                <c:pt idx="3">
                  <c:v>37.57</c:v>
                </c:pt>
                <c:pt idx="4">
                  <c:v>37.69</c:v>
                </c:pt>
              </c:numCache>
            </c:numRef>
          </c:val>
          <c:extLst>
            <c:ext xmlns:c16="http://schemas.microsoft.com/office/drawing/2014/chart" uri="{C3380CC4-5D6E-409C-BE32-E72D297353CC}">
              <c16:uniqueId val="{00000000-B7D3-4D25-8EF9-7CD318746E4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B7D3-4D25-8EF9-7CD318746E4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c:v>
                </c:pt>
                <c:pt idx="1">
                  <c:v>98.97</c:v>
                </c:pt>
                <c:pt idx="2">
                  <c:v>98.94</c:v>
                </c:pt>
                <c:pt idx="3">
                  <c:v>98.47</c:v>
                </c:pt>
                <c:pt idx="4">
                  <c:v>97.8</c:v>
                </c:pt>
              </c:numCache>
            </c:numRef>
          </c:val>
          <c:extLst>
            <c:ext xmlns:c16="http://schemas.microsoft.com/office/drawing/2014/chart" uri="{C3380CC4-5D6E-409C-BE32-E72D297353CC}">
              <c16:uniqueId val="{00000000-4F4B-449F-B8BE-E3B27AA183C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4F4B-449F-B8BE-E3B27AA183C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96.2</c:v>
                </c:pt>
                <c:pt idx="1">
                  <c:v>102.07</c:v>
                </c:pt>
                <c:pt idx="2">
                  <c:v>112.03</c:v>
                </c:pt>
                <c:pt idx="3">
                  <c:v>110.94</c:v>
                </c:pt>
                <c:pt idx="4">
                  <c:v>96.96</c:v>
                </c:pt>
              </c:numCache>
            </c:numRef>
          </c:val>
          <c:extLst>
            <c:ext xmlns:c16="http://schemas.microsoft.com/office/drawing/2014/chart" uri="{C3380CC4-5D6E-409C-BE32-E72D297353CC}">
              <c16:uniqueId val="{00000000-AC60-4504-B01C-3768FB2126A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AC60-4504-B01C-3768FB2126A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3-4C95-B861-E7863568384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3-4C95-B861-E7863568384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1-4BA9-B788-2CBBFD53F16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1-4BA9-B788-2CBBFD53F16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6-4AD2-9CE5-E5C058FEDF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6-4AD2-9CE5-E5C058FEDF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0-4136-8E4A-2493DABB2F3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0-4136-8E4A-2493DABB2F3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351.28</c:v>
                </c:pt>
                <c:pt idx="1">
                  <c:v>360.23</c:v>
                </c:pt>
                <c:pt idx="2">
                  <c:v>419.92</c:v>
                </c:pt>
                <c:pt idx="3">
                  <c:v>447.86</c:v>
                </c:pt>
                <c:pt idx="4">
                  <c:v>445.57</c:v>
                </c:pt>
              </c:numCache>
            </c:numRef>
          </c:val>
          <c:extLst>
            <c:ext xmlns:c16="http://schemas.microsoft.com/office/drawing/2014/chart" uri="{C3380CC4-5D6E-409C-BE32-E72D297353CC}">
              <c16:uniqueId val="{00000000-FA58-43B3-9DEE-408AF55D67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A58-43B3-9DEE-408AF55D67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90.58</c:v>
                </c:pt>
                <c:pt idx="1">
                  <c:v>99.98</c:v>
                </c:pt>
                <c:pt idx="2">
                  <c:v>111.03</c:v>
                </c:pt>
                <c:pt idx="3">
                  <c:v>107.95</c:v>
                </c:pt>
                <c:pt idx="4">
                  <c:v>94.23</c:v>
                </c:pt>
              </c:numCache>
            </c:numRef>
          </c:val>
          <c:extLst>
            <c:ext xmlns:c16="http://schemas.microsoft.com/office/drawing/2014/chart" uri="{C3380CC4-5D6E-409C-BE32-E72D297353CC}">
              <c16:uniqueId val="{00000000-EE93-4415-BE7D-38B14B457C2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EE93-4415-BE7D-38B14B457C2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171.08</c:v>
                </c:pt>
                <c:pt idx="1">
                  <c:v>154.15</c:v>
                </c:pt>
                <c:pt idx="2">
                  <c:v>161.65</c:v>
                </c:pt>
                <c:pt idx="3">
                  <c:v>175.26</c:v>
                </c:pt>
                <c:pt idx="4">
                  <c:v>201.35</c:v>
                </c:pt>
              </c:numCache>
            </c:numRef>
          </c:val>
          <c:extLst>
            <c:ext xmlns:c16="http://schemas.microsoft.com/office/drawing/2014/chart" uri="{C3380CC4-5D6E-409C-BE32-E72D297353CC}">
              <c16:uniqueId val="{00000000-9BEE-4B06-A6BE-285249F79DE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9BEE-4B06-A6BE-285249F79DE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厚沢部町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3701</v>
      </c>
      <c r="AM8" s="67"/>
      <c r="AN8" s="67"/>
      <c r="AO8" s="67"/>
      <c r="AP8" s="67"/>
      <c r="AQ8" s="67"/>
      <c r="AR8" s="67"/>
      <c r="AS8" s="67"/>
      <c r="AT8" s="66">
        <f>データ!$S$6</f>
        <v>460.58</v>
      </c>
      <c r="AU8" s="66"/>
      <c r="AV8" s="66"/>
      <c r="AW8" s="66"/>
      <c r="AX8" s="66"/>
      <c r="AY8" s="66"/>
      <c r="AZ8" s="66"/>
      <c r="BA8" s="66"/>
      <c r="BB8" s="66">
        <f>データ!$T$6</f>
        <v>8.0399999999999991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101.39</v>
      </c>
      <c r="Q10" s="66"/>
      <c r="R10" s="66"/>
      <c r="S10" s="66"/>
      <c r="T10" s="66"/>
      <c r="U10" s="66"/>
      <c r="V10" s="66"/>
      <c r="W10" s="67">
        <f>データ!$Q$6</f>
        <v>3500</v>
      </c>
      <c r="X10" s="67"/>
      <c r="Y10" s="67"/>
      <c r="Z10" s="67"/>
      <c r="AA10" s="67"/>
      <c r="AB10" s="67"/>
      <c r="AC10" s="67"/>
      <c r="AD10" s="2"/>
      <c r="AE10" s="2"/>
      <c r="AF10" s="2"/>
      <c r="AG10" s="2"/>
      <c r="AH10" s="2"/>
      <c r="AI10" s="2"/>
      <c r="AJ10" s="2"/>
      <c r="AK10" s="2"/>
      <c r="AL10" s="67">
        <f>データ!$U$6</f>
        <v>3791</v>
      </c>
      <c r="AM10" s="67"/>
      <c r="AN10" s="67"/>
      <c r="AO10" s="67"/>
      <c r="AP10" s="67"/>
      <c r="AQ10" s="67"/>
      <c r="AR10" s="67"/>
      <c r="AS10" s="67"/>
      <c r="AT10" s="66">
        <f>データ!$V$6</f>
        <v>51.41</v>
      </c>
      <c r="AU10" s="66"/>
      <c r="AV10" s="66"/>
      <c r="AW10" s="66"/>
      <c r="AX10" s="66"/>
      <c r="AY10" s="66"/>
      <c r="AZ10" s="66"/>
      <c r="BA10" s="66"/>
      <c r="BB10" s="66">
        <f>データ!$W$6</f>
        <v>73.739999999999995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h72RDcqG5/qYmQrlYc/5Sl2L4DItjMB2+LEPLycF50RshDJf2ENTa0nzRQwtCuRrhDHbS7bKUqgpbAzVraO5pw==" saltValue="HCE/xS0gymwYZJMnDgdl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13633</v>
      </c>
      <c r="D6" s="34">
        <f t="shared" si="3"/>
        <v>47</v>
      </c>
      <c r="E6" s="34">
        <f t="shared" si="3"/>
        <v>1</v>
      </c>
      <c r="F6" s="34">
        <f t="shared" si="3"/>
        <v>0</v>
      </c>
      <c r="G6" s="34">
        <f t="shared" si="3"/>
        <v>0</v>
      </c>
      <c r="H6" s="34" t="str">
        <f t="shared" si="3"/>
        <v>北海道　厚沢部町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101.39</v>
      </c>
      <c r="Q6" s="35">
        <f t="shared" si="3"/>
        <v>3500</v>
      </c>
      <c r="R6" s="35">
        <f t="shared" si="3"/>
        <v>3701</v>
      </c>
      <c r="S6" s="35">
        <f t="shared" si="3"/>
        <v>460.58</v>
      </c>
      <c r="T6" s="35">
        <f t="shared" si="3"/>
        <v>8.0399999999999991</v>
      </c>
      <c r="U6" s="35">
        <f t="shared" si="3"/>
        <v>3791</v>
      </c>
      <c r="V6" s="35">
        <f t="shared" si="3"/>
        <v>51.41</v>
      </c>
      <c r="W6" s="35">
        <f t="shared" si="3"/>
        <v>73.739999999999995</v>
      </c>
      <c r="X6" s="36">
        <f>IF(X7="",NA(),X7)</f>
        <v>96.2</v>
      </c>
      <c r="Y6" s="36">
        <f t="shared" ref="Y6:AG6" si="4">IF(Y7="",NA(),Y7)</f>
        <v>102.07</v>
      </c>
      <c r="Z6" s="36">
        <f t="shared" si="4"/>
        <v>112.03</v>
      </c>
      <c r="AA6" s="36">
        <f t="shared" si="4"/>
        <v>110.94</v>
      </c>
      <c r="AB6" s="36">
        <f t="shared" si="4"/>
        <v>96.96</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351.28</v>
      </c>
      <c r="BF6" s="36">
        <f t="shared" ref="BF6:BN6" si="7">IF(BF7="",NA(),BF7)</f>
        <v>360.23</v>
      </c>
      <c r="BG6" s="36">
        <f t="shared" si="7"/>
        <v>419.92</v>
      </c>
      <c r="BH6" s="36">
        <f t="shared" si="7"/>
        <v>447.86</v>
      </c>
      <c r="BI6" s="36">
        <f t="shared" si="7"/>
        <v>445.57</v>
      </c>
      <c r="BJ6" s="36">
        <f t="shared" si="7"/>
        <v>1144.79</v>
      </c>
      <c r="BK6" s="36">
        <f t="shared" si="7"/>
        <v>1061.58</v>
      </c>
      <c r="BL6" s="36">
        <f t="shared" si="7"/>
        <v>1007.7</v>
      </c>
      <c r="BM6" s="36">
        <f t="shared" si="7"/>
        <v>1018.52</v>
      </c>
      <c r="BN6" s="36">
        <f t="shared" si="7"/>
        <v>949.61</v>
      </c>
      <c r="BO6" s="35" t="str">
        <f>IF(BO7="","",IF(BO7="-","【-】","【"&amp;SUBSTITUTE(TEXT(BO7,"#,##0.00"),"-","△")&amp;"】"))</f>
        <v>【949.15】</v>
      </c>
      <c r="BP6" s="36">
        <f>IF(BP7="",NA(),BP7)</f>
        <v>90.58</v>
      </c>
      <c r="BQ6" s="36">
        <f t="shared" ref="BQ6:BY6" si="8">IF(BQ7="",NA(),BQ7)</f>
        <v>99.98</v>
      </c>
      <c r="BR6" s="36">
        <f t="shared" si="8"/>
        <v>111.03</v>
      </c>
      <c r="BS6" s="36">
        <f t="shared" si="8"/>
        <v>107.95</v>
      </c>
      <c r="BT6" s="36">
        <f t="shared" si="8"/>
        <v>94.23</v>
      </c>
      <c r="BU6" s="36">
        <f t="shared" si="8"/>
        <v>56.04</v>
      </c>
      <c r="BV6" s="36">
        <f t="shared" si="8"/>
        <v>58.52</v>
      </c>
      <c r="BW6" s="36">
        <f t="shared" si="8"/>
        <v>59.22</v>
      </c>
      <c r="BX6" s="36">
        <f t="shared" si="8"/>
        <v>58.79</v>
      </c>
      <c r="BY6" s="36">
        <f t="shared" si="8"/>
        <v>58.41</v>
      </c>
      <c r="BZ6" s="35" t="str">
        <f>IF(BZ7="","",IF(BZ7="-","【-】","【"&amp;SUBSTITUTE(TEXT(BZ7,"#,##0.00"),"-","△")&amp;"】"))</f>
        <v>【55.87】</v>
      </c>
      <c r="CA6" s="36">
        <f>IF(CA7="",NA(),CA7)</f>
        <v>171.08</v>
      </c>
      <c r="CB6" s="36">
        <f t="shared" ref="CB6:CJ6" si="9">IF(CB7="",NA(),CB7)</f>
        <v>154.15</v>
      </c>
      <c r="CC6" s="36">
        <f t="shared" si="9"/>
        <v>161.65</v>
      </c>
      <c r="CD6" s="36">
        <f t="shared" si="9"/>
        <v>175.26</v>
      </c>
      <c r="CE6" s="36">
        <f t="shared" si="9"/>
        <v>201.35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39.119999999999997</v>
      </c>
      <c r="CM6" s="36">
        <f t="shared" ref="CM6:CU6" si="10">IF(CM7="",NA(),CM7)</f>
        <v>39.44</v>
      </c>
      <c r="CN6" s="36">
        <f t="shared" si="10"/>
        <v>38.61</v>
      </c>
      <c r="CO6" s="36">
        <f t="shared" si="10"/>
        <v>37.57</v>
      </c>
      <c r="CP6" s="36">
        <f t="shared" si="10"/>
        <v>37.69</v>
      </c>
      <c r="CQ6" s="36">
        <f t="shared" si="10"/>
        <v>55.9</v>
      </c>
      <c r="CR6" s="36">
        <f t="shared" si="10"/>
        <v>57.3</v>
      </c>
      <c r="CS6" s="36">
        <f t="shared" si="10"/>
        <v>56.76</v>
      </c>
      <c r="CT6" s="36">
        <f t="shared" si="10"/>
        <v>56.04</v>
      </c>
      <c r="CU6" s="36">
        <f t="shared" si="10"/>
        <v>58.52</v>
      </c>
      <c r="CV6" s="35" t="str">
        <f>IF(CV7="","",IF(CV7="-","【-】","【"&amp;SUBSTITUTE(TEXT(CV7,"#,##0.00"),"-","△")&amp;"】"))</f>
        <v>【56.31】</v>
      </c>
      <c r="CW6" s="36">
        <f>IF(CW7="",NA(),CW7)</f>
        <v>99</v>
      </c>
      <c r="CX6" s="36">
        <f t="shared" ref="CX6:DF6" si="11">IF(CX7="",NA(),CX7)</f>
        <v>98.97</v>
      </c>
      <c r="CY6" s="36">
        <f t="shared" si="11"/>
        <v>98.94</v>
      </c>
      <c r="CZ6" s="36">
        <f t="shared" si="11"/>
        <v>98.47</v>
      </c>
      <c r="DA6" s="36">
        <f t="shared" si="11"/>
        <v>97.8</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13633</v>
      </c>
      <c r="D7" s="38">
        <v>47</v>
      </c>
      <c r="E7" s="38">
        <v>1</v>
      </c>
      <c r="F7" s="38">
        <v>0</v>
      </c>
      <c r="G7" s="38">
        <v>0</v>
      </c>
      <c r="H7" s="38" t="s">
        <v>95</v>
      </c>
      <c r="I7" s="38" t="s">
        <v>96</v>
      </c>
      <c r="J7" s="38" t="s">
        <v>97</v>
      </c>
      <c r="K7" s="38" t="s">
        <v>98</v>
      </c>
      <c r="L7" s="38" t="s">
        <v>99</v>
      </c>
      <c r="M7" s="38" t="s">
        <v>100</v>
      </c>
      <c r="N7" s="39" t="s">
        <v>101</v>
      </c>
      <c r="O7" s="39" t="s">
        <v>102</v>
      </c>
      <c r="P7" s="39">
        <v>101.39</v>
      </c>
      <c r="Q7" s="39">
        <v>3500</v>
      </c>
      <c r="R7" s="39">
        <v>3701</v>
      </c>
      <c r="S7" s="39">
        <v>460.58</v>
      </c>
      <c r="T7" s="39">
        <v>8.0399999999999991</v>
      </c>
      <c r="U7" s="39">
        <v>3791</v>
      </c>
      <c r="V7" s="39">
        <v>51.41</v>
      </c>
      <c r="W7" s="39">
        <v>73.739999999999995</v>
      </c>
      <c r="X7" s="39">
        <v>96.2</v>
      </c>
      <c r="Y7" s="39">
        <v>102.07</v>
      </c>
      <c r="Z7" s="39">
        <v>112.03</v>
      </c>
      <c r="AA7" s="39">
        <v>110.94</v>
      </c>
      <c r="AB7" s="39">
        <v>96.96</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351.28</v>
      </c>
      <c r="BF7" s="39">
        <v>360.23</v>
      </c>
      <c r="BG7" s="39">
        <v>419.92</v>
      </c>
      <c r="BH7" s="39">
        <v>447.86</v>
      </c>
      <c r="BI7" s="39">
        <v>445.57</v>
      </c>
      <c r="BJ7" s="39">
        <v>1144.79</v>
      </c>
      <c r="BK7" s="39">
        <v>1061.58</v>
      </c>
      <c r="BL7" s="39">
        <v>1007.7</v>
      </c>
      <c r="BM7" s="39">
        <v>1018.52</v>
      </c>
      <c r="BN7" s="39">
        <v>949.61</v>
      </c>
      <c r="BO7" s="39">
        <v>949.15</v>
      </c>
      <c r="BP7" s="39">
        <v>90.58</v>
      </c>
      <c r="BQ7" s="39">
        <v>99.98</v>
      </c>
      <c r="BR7" s="39">
        <v>111.03</v>
      </c>
      <c r="BS7" s="39">
        <v>107.95</v>
      </c>
      <c r="BT7" s="39">
        <v>94.23</v>
      </c>
      <c r="BU7" s="39">
        <v>56.04</v>
      </c>
      <c r="BV7" s="39">
        <v>58.52</v>
      </c>
      <c r="BW7" s="39">
        <v>59.22</v>
      </c>
      <c r="BX7" s="39">
        <v>58.79</v>
      </c>
      <c r="BY7" s="39">
        <v>58.41</v>
      </c>
      <c r="BZ7" s="39">
        <v>55.87</v>
      </c>
      <c r="CA7" s="39">
        <v>171.08</v>
      </c>
      <c r="CB7" s="39">
        <v>154.15</v>
      </c>
      <c r="CC7" s="39">
        <v>161.65</v>
      </c>
      <c r="CD7" s="39">
        <v>175.26</v>
      </c>
      <c r="CE7" s="39">
        <v>201.35</v>
      </c>
      <c r="CF7" s="39">
        <v>304.35000000000002</v>
      </c>
      <c r="CG7" s="39">
        <v>296.3</v>
      </c>
      <c r="CH7" s="39">
        <v>292.89999999999998</v>
      </c>
      <c r="CI7" s="39">
        <v>298.25</v>
      </c>
      <c r="CJ7" s="39">
        <v>303.27999999999997</v>
      </c>
      <c r="CK7" s="39">
        <v>288.19</v>
      </c>
      <c r="CL7" s="39">
        <v>39.119999999999997</v>
      </c>
      <c r="CM7" s="39">
        <v>39.44</v>
      </c>
      <c r="CN7" s="39">
        <v>38.61</v>
      </c>
      <c r="CO7" s="39">
        <v>37.57</v>
      </c>
      <c r="CP7" s="39">
        <v>37.69</v>
      </c>
      <c r="CQ7" s="39">
        <v>55.9</v>
      </c>
      <c r="CR7" s="39">
        <v>57.3</v>
      </c>
      <c r="CS7" s="39">
        <v>56.76</v>
      </c>
      <c r="CT7" s="39">
        <v>56.04</v>
      </c>
      <c r="CU7" s="39">
        <v>58.52</v>
      </c>
      <c r="CV7" s="39">
        <v>56.31</v>
      </c>
      <c r="CW7" s="39">
        <v>99</v>
      </c>
      <c r="CX7" s="39">
        <v>98.97</v>
      </c>
      <c r="CY7" s="39">
        <v>98.94</v>
      </c>
      <c r="CZ7" s="39">
        <v>98.47</v>
      </c>
      <c r="DA7" s="39">
        <v>97.8</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2022-02-28T04:43:30Z</cp:lastPrinted>
  <dcterms:created xsi:type="dcterms:W3CDTF">2021-12-03T07:00:32Z</dcterms:created>
  <dcterms:modified xsi:type="dcterms:W3CDTF">2022-02-28T04:43:33Z</dcterms:modified>
  <cp:category/>
</cp:coreProperties>
</file>