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C:\Users\yasuzawa\Desktop\経営戦略調査関係\経営比較分析表\R1\"/>
    </mc:Choice>
  </mc:AlternateContent>
  <xr:revisionPtr revIDLastSave="0" documentId="13_ncr:1_{791868C7-AC1E-4380-94BC-16FCA528319C}" xr6:coauthVersionLast="36" xr6:coauthVersionMax="36" xr10:uidLastSave="{00000000-0000-0000-0000-000000000000}"/>
  <workbookProtection workbookAlgorithmName="SHA-512" workbookHashValue="1JInwMcC4Goaa/OoTVj6A6KyOeyj/lSxfuXiQLvv2qaJ6Pf8wSyJ7aj5mKIMGMBMcLQhTFS5dG3XWTjVah9uwA==" workbookSaltValue="ggaAlFjXZdrY9queSSBBSQ==" workbookSpinCount="100000" lockStructure="1"/>
  <bookViews>
    <workbookView xWindow="0" yWindow="0" windowWidth="12210" windowHeight="328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L10" i="4"/>
  <c r="AD10" i="4"/>
  <c r="P10" i="4"/>
  <c r="B10" i="4"/>
  <c r="AT8" i="4"/>
  <c r="AL8" i="4"/>
  <c r="I8" i="4"/>
  <c r="B6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<sst xmlns="http://schemas.openxmlformats.org/spreadsheetml/2006/main" count="236" uniqueCount="121">
  <si>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</si>
  <si>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</si>
  <si>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</si>
  <si>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</si>
  <si>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</si>
  <si>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</si>
  <si>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</si>
  <si>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</si>
  <si>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</si>
  <si>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</si>
  <si>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</si>
  <si>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</si>
  <si>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</si>
  <si>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</si>
  <si>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</si>
  <si>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</si>
  <si>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</si>
  <si>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</si>
  <si>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</si>
  <si>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</si>
  <si>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</si>
  <si>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</si>
  <si>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</si>
  <si>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</si>
  <si>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</si>
  <si>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</si>
  <si>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</si>
  <si>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</si>
  <si>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</si>
  <si>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</si>
  <si>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</si>
  <si>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</si>
  <si>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</si>
  <si>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</si>
  <si>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</si>
  <si>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</si>
  <si>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</si>
  <si>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</si>
  <si>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</si>
  <si>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</si>
  <si>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</si>
  <si>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</si>
  <si>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</si>
  <si>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</si>
  <si>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</si>
  <si>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</si>
  <si>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</si>
  <si>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</si>
  <si>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</si>
  <si>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</si>
  <si>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</si>
  <si>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</si>
  <si>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</si>
  <si>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</si>
  <si>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</si>
  <si>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</si>
  <si>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</si>
  <si>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</si>
  <si>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</si>
  <si>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</si>
  <si>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</si>
  <si>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</si>
  <si>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</si>
  <si>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</si>
  <si>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</si>
  <si>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</si>
  <si>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</si>
  <si>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</si>
  <si>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</si>
  <si>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</si>
  <si>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</si>
  <si>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</si>
  <si>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</si>
  <si>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</si>
  <si>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</si>
  <si>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</si>
  <si>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</si>
  <si>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</si>
  <si>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</si>
  <si>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</si>
  <si>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</si>
  <si>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</si>
  <si>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</si>
  <si>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</si>
  <si>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</si>
  <si>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</si>
  <si>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</si>
  <si>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</si>
  <si>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</si>
  <si>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</si>
  <si>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</si>
  <si>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</si>
  <si>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</si>
  <si>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</si>
  <si>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</si>
  <si>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</si>
  <si>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</si>
  <si>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</si>
  <si>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厚沢部町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</si>
  <si>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</si>
  <si>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</si>
  <si>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</si>
  <si>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</si>
  <si>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</si>
  <si>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</si>
  <si>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</si>
  <si>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</si>
  <si>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</si>
  <si>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</si>
  <si>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</si>
  <si>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</si>
  <si>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</si>
  <si>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</si>
  <si>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</si>
  <si>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</si>
  <si>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</si>
  <si>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</si>
  <si>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</si>
  <si>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供用開始年度が平成9年度以降であり、管路については老朽化は進んでいない状況だが、処理場の設備については耐用年数を経過してきており、平成28年度から機能強化計画に基づき順次設備更新を行っており令和2年度に終了する。</t>
    <phoneticPr fontId="4"/>
  </si>
  <si>
    <t>・平成30年6月に料金改定を行ったことにより、収益的収支比率は増加したが、一般会計から繰入によるものと考えられる。
・水洗化率は幾分上昇しているが、前年同様、区域内人口の減少によるものであり、今後も減少傾向にある。
・企業債元利償還は一般会計繰入により償還している状況にある。</t>
    <rPh sb="74" eb="78">
      <t>ゼンネンドウヨウ</t>
    </rPh>
    <phoneticPr fontId="4"/>
  </si>
  <si>
    <t>・人口の減少や高齢化により加入率が横ばいとなっているため、現状のままの増収は見込めない状況にあるが、平成30年6月から料金改定を実施したことにより、収益的収支比率はある程度改善されたがいまなお、一般会計からの繰入に頼っている状況にある。
・施設更新のための企業債を令和2年度まで借入する予定のため、企業債残高対事業規模比率は増加すると思われる。
・今後の施設更新に向け、経営プランを考えていかなければならない。</t>
    <rPh sb="177" eb="179">
      <t>シセツ</t>
    </rPh>
    <rPh sb="179" eb="181">
      <t>コウシン</t>
    </rPh>
    <rPh sb="182" eb="183">
      <t>ム</t>
    </rPh>
    <rPh sb="185" eb="187">
      <t>ケイエイ</t>
    </rPh>
    <rPh sb="191" eb="192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</si>
</sst>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1-4AA6-91A6-30E001013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1-4AA6-91A6-30E001013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37.5</c:v>
                </c:pt>
                <c:pt idx="1">
                  <c:v>37.5</c:v>
                </c:pt>
                <c:pt idx="2">
                  <c:v>41.11</c:v>
                </c:pt>
                <c:pt idx="3">
                  <c:v>38.86</c:v>
                </c:pt>
                <c:pt idx="4">
                  <c:v>37.979999999999997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9-4A37-AD18-8B4E3B518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9-4A37-AD18-8B4E3B518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80.89</c:v>
                </c:pt>
                <c:pt idx="1">
                  <c:v>82.06</c:v>
                </c:pt>
                <c:pt idx="2">
                  <c:v>83.18</c:v>
                </c:pt>
                <c:pt idx="3">
                  <c:v>84.62</c:v>
                </c:pt>
                <c:pt idx="4">
                  <c:v>85.15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D-4ABA-9464-94F0E078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D-4ABA-9464-94F0E078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79.97</c:v>
                </c:pt>
                <c:pt idx="1">
                  <c:v>70.44</c:v>
                </c:pt>
                <c:pt idx="2">
                  <c:v>66.13</c:v>
                </c:pt>
                <c:pt idx="3">
                  <c:v>122.91</c:v>
                </c:pt>
                <c:pt idx="4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4-439E-931E-862BCED32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D4-439E-931E-862BCED32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4-4C79-8E86-DBA645959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4-4C79-8E86-DBA645959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F-43E0-A1D2-E924812F2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AF-43E0-A1D2-E924812F2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B-471A-988F-2835409BF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B-471A-988F-2835409BF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C-405B-9C6A-D321BF281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C-405B-9C6A-D321BF281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585.66999999999996</c:v>
                </c:pt>
                <c:pt idx="1">
                  <c:v>555.57000000000005</c:v>
                </c:pt>
                <c:pt idx="2">
                  <c:v>517.38</c:v>
                </c:pt>
                <c:pt idx="3">
                  <c:v>425.13</c:v>
                </c:pt>
                <c:pt idx="4">
                  <c:v>389.82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A-4A85-BDAF-F39633F3D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5A-4A85-BDAF-F39633F3D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36.22</c:v>
                </c:pt>
                <c:pt idx="1">
                  <c:v>49.33</c:v>
                </c:pt>
                <c:pt idx="2">
                  <c:v>73.040000000000006</c:v>
                </c:pt>
                <c:pt idx="3">
                  <c:v>82.3</c:v>
                </c:pt>
                <c:pt idx="4">
                  <c:v>79.94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9-4940-98F5-F77337B27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9-4940-98F5-F77337B27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422.61</c:v>
                </c:pt>
                <c:pt idx="1">
                  <c:v>309.31</c:v>
                </c:pt>
                <c:pt idx="2">
                  <c:v>207.6</c:v>
                </c:pt>
                <c:pt idx="3">
                  <c:v>217.46</c:v>
                </c:pt>
                <c:pt idx="4">
                  <c:v>236.3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7-4181-BDD5-D0D28A959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7-4181-BDD5-D0D28A959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4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北海道　厚沢部町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3792</v>
      </c>
      <c r="AM8" s="69"/>
      <c r="AN8" s="69"/>
      <c r="AO8" s="69"/>
      <c r="AP8" s="69"/>
      <c r="AQ8" s="69"/>
      <c r="AR8" s="69"/>
      <c r="AS8" s="69"/>
      <c r="AT8" s="68">
        <f>データ!T6</f>
        <v>460.58</v>
      </c>
      <c r="AU8" s="68"/>
      <c r="AV8" s="68"/>
      <c r="AW8" s="68"/>
      <c r="AX8" s="68"/>
      <c r="AY8" s="68"/>
      <c r="AZ8" s="68"/>
      <c r="BA8" s="68"/>
      <c r="BB8" s="68">
        <f>データ!U6</f>
        <v>8.23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57.09</v>
      </c>
      <c r="Q10" s="68"/>
      <c r="R10" s="68"/>
      <c r="S10" s="68"/>
      <c r="T10" s="68"/>
      <c r="U10" s="68"/>
      <c r="V10" s="68"/>
      <c r="W10" s="68">
        <f>データ!Q6</f>
        <v>98.35</v>
      </c>
      <c r="X10" s="68"/>
      <c r="Y10" s="68"/>
      <c r="Z10" s="68"/>
      <c r="AA10" s="68"/>
      <c r="AB10" s="68"/>
      <c r="AC10" s="68"/>
      <c r="AD10" s="69">
        <f>データ!R6</f>
        <v>3500</v>
      </c>
      <c r="AE10" s="69"/>
      <c r="AF10" s="69"/>
      <c r="AG10" s="69"/>
      <c r="AH10" s="69"/>
      <c r="AI10" s="69"/>
      <c r="AJ10" s="69"/>
      <c r="AK10" s="2"/>
      <c r="AL10" s="69">
        <f>データ!V6</f>
        <v>2135</v>
      </c>
      <c r="AM10" s="69"/>
      <c r="AN10" s="69"/>
      <c r="AO10" s="69"/>
      <c r="AP10" s="69"/>
      <c r="AQ10" s="69"/>
      <c r="AR10" s="69"/>
      <c r="AS10" s="69"/>
      <c r="AT10" s="68">
        <f>データ!W6</f>
        <v>0.83</v>
      </c>
      <c r="AU10" s="68"/>
      <c r="AV10" s="68"/>
      <c r="AW10" s="68"/>
      <c r="AX10" s="68"/>
      <c r="AY10" s="68"/>
      <c r="AZ10" s="68"/>
      <c r="BA10" s="68"/>
      <c r="BB10" s="68">
        <f>データ!X6</f>
        <v>2572.29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120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9pC08UR+WwzXoJoYf+oKfHFwzdiPSUbjgWFiEHwPqWxYwyAp9m1nNLn+HwWJDfmG4ajU94yNNNutezmX/9ffVg==" saltValue="Ig6vXxbP2+lCYMPasTXZr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13633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北海道　厚沢部町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57.09</v>
      </c>
      <c r="Q6" s="34">
        <f t="shared" si="3"/>
        <v>98.35</v>
      </c>
      <c r="R6" s="34">
        <f t="shared" si="3"/>
        <v>3500</v>
      </c>
      <c r="S6" s="34">
        <f t="shared" si="3"/>
        <v>3792</v>
      </c>
      <c r="T6" s="34">
        <f t="shared" si="3"/>
        <v>460.58</v>
      </c>
      <c r="U6" s="34">
        <f t="shared" si="3"/>
        <v>8.23</v>
      </c>
      <c r="V6" s="34">
        <f t="shared" si="3"/>
        <v>2135</v>
      </c>
      <c r="W6" s="34">
        <f t="shared" si="3"/>
        <v>0.83</v>
      </c>
      <c r="X6" s="34">
        <f t="shared" si="3"/>
        <v>2572.29</v>
      </c>
      <c r="Y6" s="35">
        <f>IF(Y7="",NA(),Y7)</f>
        <v>79.97</v>
      </c>
      <c r="Z6" s="35">
        <f t="shared" ref="Z6:AH6" si="4">IF(Z7="",NA(),Z7)</f>
        <v>70.44</v>
      </c>
      <c r="AA6" s="35">
        <f t="shared" si="4"/>
        <v>66.13</v>
      </c>
      <c r="AB6" s="35">
        <f t="shared" si="4"/>
        <v>122.91</v>
      </c>
      <c r="AC6" s="35">
        <f t="shared" si="4"/>
        <v>112.5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585.66999999999996</v>
      </c>
      <c r="BG6" s="35">
        <f t="shared" ref="BG6:BO6" si="7">IF(BG7="",NA(),BG7)</f>
        <v>555.57000000000005</v>
      </c>
      <c r="BH6" s="35">
        <f t="shared" si="7"/>
        <v>517.38</v>
      </c>
      <c r="BI6" s="35">
        <f t="shared" si="7"/>
        <v>425.13</v>
      </c>
      <c r="BJ6" s="35">
        <f t="shared" si="7"/>
        <v>389.82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36.22</v>
      </c>
      <c r="BR6" s="35">
        <f t="shared" ref="BR6:BZ6" si="8">IF(BR7="",NA(),BR7)</f>
        <v>49.33</v>
      </c>
      <c r="BS6" s="35">
        <f t="shared" si="8"/>
        <v>73.040000000000006</v>
      </c>
      <c r="BT6" s="35">
        <f t="shared" si="8"/>
        <v>82.3</v>
      </c>
      <c r="BU6" s="35">
        <f t="shared" si="8"/>
        <v>79.94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422.61</v>
      </c>
      <c r="CC6" s="35">
        <f t="shared" ref="CC6:CK6" si="9">IF(CC7="",NA(),CC7)</f>
        <v>309.31</v>
      </c>
      <c r="CD6" s="35">
        <f t="shared" si="9"/>
        <v>207.6</v>
      </c>
      <c r="CE6" s="35">
        <f t="shared" si="9"/>
        <v>217.46</v>
      </c>
      <c r="CF6" s="35">
        <f t="shared" si="9"/>
        <v>236.3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37.5</v>
      </c>
      <c r="CN6" s="35">
        <f t="shared" ref="CN6:CV6" si="10">IF(CN7="",NA(),CN7)</f>
        <v>37.5</v>
      </c>
      <c r="CO6" s="35">
        <f t="shared" si="10"/>
        <v>41.11</v>
      </c>
      <c r="CP6" s="35">
        <f t="shared" si="10"/>
        <v>38.86</v>
      </c>
      <c r="CQ6" s="35">
        <f t="shared" si="10"/>
        <v>37.979999999999997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80.89</v>
      </c>
      <c r="CY6" s="35">
        <f t="shared" ref="CY6:DG6" si="11">IF(CY7="",NA(),CY7)</f>
        <v>82.06</v>
      </c>
      <c r="CZ6" s="35">
        <f t="shared" si="11"/>
        <v>83.18</v>
      </c>
      <c r="DA6" s="35">
        <f t="shared" si="11"/>
        <v>84.62</v>
      </c>
      <c r="DB6" s="35">
        <f t="shared" si="11"/>
        <v>85.15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13633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57.09</v>
      </c>
      <c r="Q7" s="38">
        <v>98.35</v>
      </c>
      <c r="R7" s="38">
        <v>3500</v>
      </c>
      <c r="S7" s="38">
        <v>3792</v>
      </c>
      <c r="T7" s="38">
        <v>460.58</v>
      </c>
      <c r="U7" s="38">
        <v>8.23</v>
      </c>
      <c r="V7" s="38">
        <v>2135</v>
      </c>
      <c r="W7" s="38">
        <v>0.83</v>
      </c>
      <c r="X7" s="38">
        <v>2572.29</v>
      </c>
      <c r="Y7" s="38">
        <v>79.97</v>
      </c>
      <c r="Z7" s="38">
        <v>70.44</v>
      </c>
      <c r="AA7" s="38">
        <v>66.13</v>
      </c>
      <c r="AB7" s="38">
        <v>122.91</v>
      </c>
      <c r="AC7" s="38">
        <v>112.5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585.66999999999996</v>
      </c>
      <c r="BG7" s="38">
        <v>555.57000000000005</v>
      </c>
      <c r="BH7" s="38">
        <v>517.38</v>
      </c>
      <c r="BI7" s="38">
        <v>425.13</v>
      </c>
      <c r="BJ7" s="38">
        <v>389.82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36.22</v>
      </c>
      <c r="BR7" s="38">
        <v>49.33</v>
      </c>
      <c r="BS7" s="38">
        <v>73.040000000000006</v>
      </c>
      <c r="BT7" s="38">
        <v>82.3</v>
      </c>
      <c r="BU7" s="38">
        <v>79.94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422.61</v>
      </c>
      <c r="CC7" s="38">
        <v>309.31</v>
      </c>
      <c r="CD7" s="38">
        <v>207.6</v>
      </c>
      <c r="CE7" s="38">
        <v>217.46</v>
      </c>
      <c r="CF7" s="38">
        <v>236.3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37.5</v>
      </c>
      <c r="CN7" s="38">
        <v>37.5</v>
      </c>
      <c r="CO7" s="38">
        <v>41.11</v>
      </c>
      <c r="CP7" s="38">
        <v>38.86</v>
      </c>
      <c r="CQ7" s="38">
        <v>37.979999999999997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80.89</v>
      </c>
      <c r="CY7" s="38">
        <v>82.06</v>
      </c>
      <c r="CZ7" s="38">
        <v>83.18</v>
      </c>
      <c r="DA7" s="38">
        <v>84.62</v>
      </c>
      <c r="DB7" s="38">
        <v>85.15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113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2021-01-25T02:12:54Z</cp:lastPrinted>
  <dcterms:created xsi:type="dcterms:W3CDTF">2020-12-04T02:58:36Z</dcterms:created>
  <dcterms:modified xsi:type="dcterms:W3CDTF">2021-01-25T02:16:37Z</dcterms:modified>
  <cp:category/>
</cp:coreProperties>
</file>