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ilesv\public\税務財政課\財政係\報告\01_公営企業関係（簡水・集排・病院）\★公営企業に係る経営比較分析表\【H30年度決算】R2.1.28\公表　R2.3.31\"/>
    </mc:Choice>
  </mc:AlternateContent>
  <xr:revisionPtr revIDLastSave="0" documentId="13_ncr:1_{C0781319-A7FB-47F7-A4E7-75468A772698}" xr6:coauthVersionLast="36" xr6:coauthVersionMax="36" xr10:uidLastSave="{00000000-0000-0000-0000-000000000000}"/>
  <workbookProtection workbookAlgorithmName="SHA-512" workbookHashValue="rcODaMs8qvqrkRNJYj7AWJrQOAjqY4dyP5S22zcBynGJNL0FAGn2FxM+q9c4j04FzPYFY9QEEUxFAorzubZ4VA==" workbookSaltValue="Id4sztzJ+cwC8hfaArplyg==" workbookSpinCount="100000" lockStructure="1"/>
  <bookViews>
    <workbookView xWindow="0" yWindow="0" windowWidth="20085" windowHeight="595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<sst xmlns="http://schemas.openxmlformats.org/spreadsheetml/2006/main" count="225" uniqueCount="112">
  <si>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</si>
  <si>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</si>
  <si>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</si>
  <si>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</si>
  <si>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</si>
  <si>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</si>
  <si>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</si>
  <si>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</si>
  <si>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</si>
  <si>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</si>
  <si>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</si>
  <si>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</si>
  <si>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</si>
  <si>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</si>
  <si>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</si>
  <si>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</si>
  <si>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</si>
  <si>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</si>
  <si>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</si>
  <si>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</si>
  <si>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</si>
  <si>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</si>
  <si>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</si>
  <si>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</si>
  <si>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</si>
  <si>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</si>
  <si>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</si>
  <si>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</si>
  <si>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</si>
  <si>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</si>
  <si>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</si>
  <si>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</si>
  <si>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</si>
  <si>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</si>
  <si>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</si>
  <si>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</si>
  <si>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</si>
  <si>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</si>
  <si>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</si>
  <si>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</si>
  <si>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</si>
  <si>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</si>
  <si>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</si>
  <si>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</si>
  <si>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</si>
  <si>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</si>
  <si>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</si>
  <si>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</si>
  <si>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</si>
  <si>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</si>
  <si>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</si>
  <si>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</si>
  <si>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</si>
  <si>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</si>
  <si>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</si>
  <si>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</si>
  <si>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</si>
  <si>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</si>
  <si>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</si>
  <si>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</si>
  <si>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</si>
  <si>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</si>
  <si>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</si>
  <si>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</si>
  <si>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</si>
  <si>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</si>
  <si>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</si>
  <si>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</si>
  <si>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</si>
  <si>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</si>
  <si>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</si>
  <si>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</si>
  <si>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</si>
  <si>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</si>
  <si>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</si>
  <si>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</si>
  <si>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</si>
  <si>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</si>
  <si>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</si>
  <si>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</si>
  <si>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</si>
  <si>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</si>
  <si>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</si>
  <si>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</si>
  <si>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</si>
  <si>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</si>
  <si>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</si>
  <si>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</si>
  <si>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</si>
  <si>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</si>
  <si>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</si>
  <si>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</si>
  <si>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</si>
  <si>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</si>
  <si>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</si>
  <si>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</si>
  <si>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</si>
  <si>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</si>
  <si>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</si>
  <si>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</si>
  <si>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</si>
  <si>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</si>
  <si>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</si>
  <si>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</si>
  <si>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</si>
  <si>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</si>
  <si>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</si>
  <si>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</si>
  <si>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</si>
  <si>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から令和5年度まで施設整備計画により順次改修。管路は今回の事業で約23％更新予定であり、平成８年からの事業と併せると57％更新することになる。よって、管の老朽による漏水は減少していく。</t>
    <rPh sb="1" eb="3">
      <t>ヘイセイ</t>
    </rPh>
    <rPh sb="5" eb="7">
      <t>ネンド</t>
    </rPh>
    <rPh sb="9" eb="11">
      <t>レイワ</t>
    </rPh>
    <rPh sb="12" eb="14">
      <t>ネンド</t>
    </rPh>
    <rPh sb="30" eb="32">
      <t>カンロ</t>
    </rPh>
    <rPh sb="33" eb="35">
      <t>コンカイ</t>
    </rPh>
    <rPh sb="36" eb="38">
      <t>ジギョウ</t>
    </rPh>
    <rPh sb="39" eb="40">
      <t>ヤク</t>
    </rPh>
    <rPh sb="43" eb="45">
      <t>コウシン</t>
    </rPh>
    <rPh sb="45" eb="47">
      <t>ヨテイ</t>
    </rPh>
    <rPh sb="51" eb="53">
      <t>ヘイセイ</t>
    </rPh>
    <rPh sb="54" eb="55">
      <t>ネン</t>
    </rPh>
    <rPh sb="58" eb="60">
      <t>ジギョウ</t>
    </rPh>
    <rPh sb="61" eb="62">
      <t>アワ</t>
    </rPh>
    <rPh sb="68" eb="70">
      <t>コウシン</t>
    </rPh>
    <rPh sb="82" eb="83">
      <t>カン</t>
    </rPh>
    <rPh sb="84" eb="86">
      <t>ロウキュウ</t>
    </rPh>
    <rPh sb="89" eb="91">
      <t>ロウスイ</t>
    </rPh>
    <rPh sb="92" eb="94">
      <t>ゲンショウ</t>
    </rPh>
    <phoneticPr fontId="4"/>
  </si>
  <si>
    <t xml:space="preserve">・平成30年6月からの料金改定により、前年と比べ、収益的収支比率、料金回収率の比率は上昇しているが、現在、電気計装及び管路の更新事業が令和5年度で終了する。その後、償還にかかる経費が増加していくため、企業債残高対給水収益比率は下降していくものと考える。
</t>
    <rPh sb="1" eb="3">
      <t>ヘイセイ</t>
    </rPh>
    <rPh sb="5" eb="6">
      <t>ネン</t>
    </rPh>
    <rPh sb="7" eb="8">
      <t>ガツ</t>
    </rPh>
    <rPh sb="11" eb="13">
      <t>リョウキン</t>
    </rPh>
    <rPh sb="13" eb="15">
      <t>カイテイ</t>
    </rPh>
    <rPh sb="19" eb="21">
      <t>ゼンネン</t>
    </rPh>
    <rPh sb="22" eb="23">
      <t>クラ</t>
    </rPh>
    <rPh sb="42" eb="44">
      <t>ジョウショウ</t>
    </rPh>
    <rPh sb="50" eb="52">
      <t>ゲンザイ</t>
    </rPh>
    <rPh sb="53" eb="55">
      <t>デンキ</t>
    </rPh>
    <rPh sb="55" eb="57">
      <t>ケイソウ</t>
    </rPh>
    <rPh sb="57" eb="58">
      <t>オヨ</t>
    </rPh>
    <rPh sb="59" eb="61">
      <t>カンロ</t>
    </rPh>
    <rPh sb="62" eb="64">
      <t>コウシン</t>
    </rPh>
    <rPh sb="64" eb="66">
      <t>ジギョウ</t>
    </rPh>
    <rPh sb="67" eb="69">
      <t>レイワ</t>
    </rPh>
    <rPh sb="70" eb="72">
      <t>ネンド</t>
    </rPh>
    <rPh sb="73" eb="75">
      <t>シュウリョウ</t>
    </rPh>
    <rPh sb="80" eb="81">
      <t>ゴ</t>
    </rPh>
    <rPh sb="82" eb="84">
      <t>ショウカン</t>
    </rPh>
    <rPh sb="88" eb="90">
      <t>ケイヒ</t>
    </rPh>
    <rPh sb="91" eb="93">
      <t>ゾウカ</t>
    </rPh>
    <rPh sb="100" eb="102">
      <t>キギョウ</t>
    </rPh>
    <rPh sb="102" eb="103">
      <t>サイ</t>
    </rPh>
    <rPh sb="103" eb="105">
      <t>ザンダカ</t>
    </rPh>
    <rPh sb="105" eb="106">
      <t>タイ</t>
    </rPh>
    <rPh sb="106" eb="108">
      <t>キュウスイ</t>
    </rPh>
    <rPh sb="108" eb="110">
      <t>シュウエキ</t>
    </rPh>
    <rPh sb="110" eb="112">
      <t>ヒリツ</t>
    </rPh>
    <rPh sb="113" eb="115">
      <t>カコウ</t>
    </rPh>
    <rPh sb="122" eb="123">
      <t>カンガ</t>
    </rPh>
    <phoneticPr fontId="4"/>
  </si>
  <si>
    <t>・現状においては、比較的健全な経営といえるが、施設更新に係る経費を、企業債借入により捻出する予定のため、企業債残高対給水収益比率は借入期間の令和5年度まで増加していくため、経常経費の抑制を図っていかなければならない。
・今後、人口減少をふまえ、料金収入が減少していく中、維持管理等に係る経費を抑制する手段を考えていかなけれなならない。</t>
    <rPh sb="70" eb="72">
      <t>レイワ</t>
    </rPh>
    <rPh sb="86" eb="88">
      <t>ケイジョウ</t>
    </rPh>
    <rPh sb="88" eb="90">
      <t>ケイヒ</t>
    </rPh>
    <rPh sb="91" eb="93">
      <t>ヨクセイ</t>
    </rPh>
    <rPh sb="94" eb="9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</si>
</sst>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2BF1-4538-996A-A18F6027158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2BF1-4538-996A-A18F6027158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39.869999999999997</c:v>
                </c:pt>
                <c:pt idx="1">
                  <c:v>38.51</c:v>
                </c:pt>
                <c:pt idx="2">
                  <c:v>39.119999999999997</c:v>
                </c:pt>
                <c:pt idx="3">
                  <c:v>39.44</c:v>
                </c:pt>
                <c:pt idx="4">
                  <c:v>38.61</c:v>
                </c:pt>
              </c:numCache>
            </c:numRef>
          </c:val>
          <c:extLst>
            <c:ext xmlns:c16="http://schemas.microsoft.com/office/drawing/2014/chart" uri="{C3380CC4-5D6E-409C-BE32-E72D297353CC}">
              <c16:uniqueId val="{00000000-2D3D-4E9E-B0C0-76A7E6DC11C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2D3D-4E9E-B0C0-76A7E6DC11C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98.84</c:v>
                </c:pt>
                <c:pt idx="1">
                  <c:v>99.48</c:v>
                </c:pt>
                <c:pt idx="2">
                  <c:v>99</c:v>
                </c:pt>
                <c:pt idx="3">
                  <c:v>98.97</c:v>
                </c:pt>
                <c:pt idx="4">
                  <c:v>98.94</c:v>
                </c:pt>
              </c:numCache>
            </c:numRef>
          </c:val>
          <c:extLst>
            <c:ext xmlns:c16="http://schemas.microsoft.com/office/drawing/2014/chart" uri="{C3380CC4-5D6E-409C-BE32-E72D297353CC}">
              <c16:uniqueId val="{00000000-57DA-460A-A98F-64F42CC34D2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7DA-460A-A98F-64F42CC34D2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112.36</c:v>
                </c:pt>
                <c:pt idx="1">
                  <c:v>82.06</c:v>
                </c:pt>
                <c:pt idx="2">
                  <c:v>96.2</c:v>
                </c:pt>
                <c:pt idx="3">
                  <c:v>102.07</c:v>
                </c:pt>
                <c:pt idx="4">
                  <c:v>112.03</c:v>
                </c:pt>
              </c:numCache>
            </c:numRef>
          </c:val>
          <c:extLst>
            <c:ext xmlns:c16="http://schemas.microsoft.com/office/drawing/2014/chart" uri="{C3380CC4-5D6E-409C-BE32-E72D297353CC}">
              <c16:uniqueId val="{00000000-BF78-433C-9881-D9E1D0D2E54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BF78-433C-9881-D9E1D0D2E54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3-4284-8F0D-1B5CDEB939E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3-4284-8F0D-1B5CDEB939E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2-47F1-AF39-61985022DC8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2-47F1-AF39-61985022DC8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1-45A5-8A78-BD6BE5733C8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1-45A5-8A78-BD6BE5733C8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60-496F-8549-E3168BE42B5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60-496F-8549-E3168BE42B5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396.88</c:v>
                </c:pt>
                <c:pt idx="1">
                  <c:v>378.9</c:v>
                </c:pt>
                <c:pt idx="2">
                  <c:v>351.28</c:v>
                </c:pt>
                <c:pt idx="3">
                  <c:v>360.23</c:v>
                </c:pt>
                <c:pt idx="4">
                  <c:v>419.92</c:v>
                </c:pt>
              </c:numCache>
            </c:numRef>
          </c:val>
          <c:extLst>
            <c:ext xmlns:c16="http://schemas.microsoft.com/office/drawing/2014/chart" uri="{C3380CC4-5D6E-409C-BE32-E72D297353CC}">
              <c16:uniqueId val="{00000000-BCE9-4AE9-B3B4-C64B74ED4AE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BCE9-4AE9-B3B4-C64B74ED4AE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70.209999999999994</c:v>
                </c:pt>
                <c:pt idx="1">
                  <c:v>81.069999999999993</c:v>
                </c:pt>
                <c:pt idx="2">
                  <c:v>90.58</c:v>
                </c:pt>
                <c:pt idx="3">
                  <c:v>99.98</c:v>
                </c:pt>
                <c:pt idx="4">
                  <c:v>111.03</c:v>
                </c:pt>
              </c:numCache>
            </c:numRef>
          </c:val>
          <c:extLst>
            <c:ext xmlns:c16="http://schemas.microsoft.com/office/drawing/2014/chart" uri="{C3380CC4-5D6E-409C-BE32-E72D297353CC}">
              <c16:uniqueId val="{00000000-B57D-4B37-9DB8-B13241D1833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B57D-4B37-9DB8-B13241D1833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219.2</c:v>
                </c:pt>
                <c:pt idx="1">
                  <c:v>191.48</c:v>
                </c:pt>
                <c:pt idx="2">
                  <c:v>171.08</c:v>
                </c:pt>
                <c:pt idx="3">
                  <c:v>154.15</c:v>
                </c:pt>
                <c:pt idx="4">
                  <c:v>161.65</c:v>
                </c:pt>
              </c:numCache>
            </c:numRef>
          </c:val>
          <c:extLst>
            <c:ext xmlns:c16="http://schemas.microsoft.com/office/drawing/2014/chart" uri="{C3380CC4-5D6E-409C-BE32-E72D297353CC}">
              <c16:uniqueId val="{00000000-6C87-4427-9F5D-444CD91C776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6C87-4427-9F5D-444CD91C776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厚沢部町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3880</v>
      </c>
      <c r="AM8" s="50"/>
      <c r="AN8" s="50"/>
      <c r="AO8" s="50"/>
      <c r="AP8" s="50"/>
      <c r="AQ8" s="50"/>
      <c r="AR8" s="50"/>
      <c r="AS8" s="50"/>
      <c r="AT8" s="46">
        <f>データ!$S$6</f>
        <v>460.58</v>
      </c>
      <c r="AU8" s="46"/>
      <c r="AV8" s="46"/>
      <c r="AW8" s="46"/>
      <c r="AX8" s="46"/>
      <c r="AY8" s="46"/>
      <c r="AZ8" s="46"/>
      <c r="BA8" s="46"/>
      <c r="BB8" s="46">
        <f>データ!$T$6</f>
        <v>8.42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103.43</v>
      </c>
      <c r="Q10" s="46"/>
      <c r="R10" s="46"/>
      <c r="S10" s="46"/>
      <c r="T10" s="46"/>
      <c r="U10" s="46"/>
      <c r="V10" s="46"/>
      <c r="W10" s="50">
        <f>データ!$Q$6</f>
        <v>3500</v>
      </c>
      <c r="X10" s="50"/>
      <c r="Y10" s="50"/>
      <c r="Z10" s="50"/>
      <c r="AA10" s="50"/>
      <c r="AB10" s="50"/>
      <c r="AC10" s="50"/>
      <c r="AD10" s="2"/>
      <c r="AE10" s="2"/>
      <c r="AF10" s="2"/>
      <c r="AG10" s="2"/>
      <c r="AH10" s="2"/>
      <c r="AI10" s="2"/>
      <c r="AJ10" s="2"/>
      <c r="AK10" s="2"/>
      <c r="AL10" s="50">
        <f>データ!$U$6</f>
        <v>3977</v>
      </c>
      <c r="AM10" s="50"/>
      <c r="AN10" s="50"/>
      <c r="AO10" s="50"/>
      <c r="AP10" s="50"/>
      <c r="AQ10" s="50"/>
      <c r="AR10" s="50"/>
      <c r="AS10" s="50"/>
      <c r="AT10" s="46">
        <f>データ!$V$6</f>
        <v>51.41</v>
      </c>
      <c r="AU10" s="46"/>
      <c r="AV10" s="46"/>
      <c r="AW10" s="46"/>
      <c r="AX10" s="46"/>
      <c r="AY10" s="46"/>
      <c r="AZ10" s="46"/>
      <c r="BA10" s="46"/>
      <c r="BB10" s="46">
        <f>データ!$W$6</f>
        <v>77.36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42</v>
      </c>
      <c r="O85" s="27" t="str">
        <f>データ!EN6</f>
        <v>【0.54】</v>
      </c>
    </row>
  </sheetData>
  <sheetProtection algorithmName="SHA-512" hashValue="jH8wbosRZQUwZQmqgIYkLy5B86SkLt7ENjcuaoBTLjnJWMNs9uli26qMXL/5Z8/Z5NoeyxnFSpZK3xOw3MCtcw==" saltValue="0ByQnB4f6L7H6n1e3dMI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13633</v>
      </c>
      <c r="D6" s="34">
        <f t="shared" si="3"/>
        <v>47</v>
      </c>
      <c r="E6" s="34">
        <f t="shared" si="3"/>
        <v>1</v>
      </c>
      <c r="F6" s="34">
        <f t="shared" si="3"/>
        <v>0</v>
      </c>
      <c r="G6" s="34">
        <f t="shared" si="3"/>
        <v>0</v>
      </c>
      <c r="H6" s="34" t="str">
        <f t="shared" si="3"/>
        <v>北海道　厚沢部町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103.43</v>
      </c>
      <c r="Q6" s="35">
        <f t="shared" si="3"/>
        <v>3500</v>
      </c>
      <c r="R6" s="35">
        <f t="shared" si="3"/>
        <v>3880</v>
      </c>
      <c r="S6" s="35">
        <f t="shared" si="3"/>
        <v>460.58</v>
      </c>
      <c r="T6" s="35">
        <f t="shared" si="3"/>
        <v>8.42</v>
      </c>
      <c r="U6" s="35">
        <f t="shared" si="3"/>
        <v>3977</v>
      </c>
      <c r="V6" s="35">
        <f t="shared" si="3"/>
        <v>51.41</v>
      </c>
      <c r="W6" s="35">
        <f t="shared" si="3"/>
        <v>77.36</v>
      </c>
      <c r="X6" s="36">
        <f>IF(X7="",NA(),X7)</f>
        <v>112.36</v>
      </c>
      <c r="Y6" s="36">
        <f t="shared" ref="Y6:AG6" si="4">IF(Y7="",NA(),Y7)</f>
        <v>82.06</v>
      </c>
      <c r="Z6" s="36">
        <f t="shared" si="4"/>
        <v>96.2</v>
      </c>
      <c r="AA6" s="36">
        <f t="shared" si="4"/>
        <v>102.07</v>
      </c>
      <c r="AB6" s="36">
        <f t="shared" si="4"/>
        <v>112.03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396.88</v>
      </c>
      <c r="BF6" s="36">
        <f t="shared" ref="BF6:BN6" si="7">IF(BF7="",NA(),BF7)</f>
        <v>378.9</v>
      </c>
      <c r="BG6" s="36">
        <f t="shared" si="7"/>
        <v>351.28</v>
      </c>
      <c r="BH6" s="36">
        <f t="shared" si="7"/>
        <v>360.23</v>
      </c>
      <c r="BI6" s="36">
        <f t="shared" si="7"/>
        <v>419.92</v>
      </c>
      <c r="BJ6" s="36">
        <f t="shared" si="7"/>
        <v>1125.69</v>
      </c>
      <c r="BK6" s="36">
        <f t="shared" si="7"/>
        <v>1134.67</v>
      </c>
      <c r="BL6" s="36">
        <f t="shared" si="7"/>
        <v>1144.79</v>
      </c>
      <c r="BM6" s="36">
        <f t="shared" si="7"/>
        <v>1061.58</v>
      </c>
      <c r="BN6" s="36">
        <f t="shared" si="7"/>
        <v>1007.7</v>
      </c>
      <c r="BO6" s="35" t="str">
        <f>IF(BO7="","",IF(BO7="-","【-】","【"&amp;SUBSTITUTE(TEXT(BO7,"#,##0.00"),"-","△")&amp;"】"))</f>
        <v>【1,074.14】</v>
      </c>
      <c r="BP6" s="36">
        <f>IF(BP7="",NA(),BP7)</f>
        <v>70.209999999999994</v>
      </c>
      <c r="BQ6" s="36">
        <f t="shared" ref="BQ6:BY6" si="8">IF(BQ7="",NA(),BQ7)</f>
        <v>81.069999999999993</v>
      </c>
      <c r="BR6" s="36">
        <f t="shared" si="8"/>
        <v>90.58</v>
      </c>
      <c r="BS6" s="36">
        <f t="shared" si="8"/>
        <v>99.98</v>
      </c>
      <c r="BT6" s="36">
        <f t="shared" si="8"/>
        <v>111.03</v>
      </c>
      <c r="BU6" s="36">
        <f t="shared" si="8"/>
        <v>46.48</v>
      </c>
      <c r="BV6" s="36">
        <f t="shared" si="8"/>
        <v>40.6</v>
      </c>
      <c r="BW6" s="36">
        <f t="shared" si="8"/>
        <v>56.04</v>
      </c>
      <c r="BX6" s="36">
        <f t="shared" si="8"/>
        <v>58.52</v>
      </c>
      <c r="BY6" s="36">
        <f t="shared" si="8"/>
        <v>59.22</v>
      </c>
      <c r="BZ6" s="35" t="str">
        <f>IF(BZ7="","",IF(BZ7="-","【-】","【"&amp;SUBSTITUTE(TEXT(BZ7,"#,##0.00"),"-","△")&amp;"】"))</f>
        <v>【54.36】</v>
      </c>
      <c r="CA6" s="36">
        <f>IF(CA7="",NA(),CA7)</f>
        <v>219.2</v>
      </c>
      <c r="CB6" s="36">
        <f t="shared" ref="CB6:CJ6" si="9">IF(CB7="",NA(),CB7)</f>
        <v>191.48</v>
      </c>
      <c r="CC6" s="36">
        <f t="shared" si="9"/>
        <v>171.08</v>
      </c>
      <c r="CD6" s="36">
        <f t="shared" si="9"/>
        <v>154.15</v>
      </c>
      <c r="CE6" s="36">
        <f t="shared" si="9"/>
        <v>161.65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39.869999999999997</v>
      </c>
      <c r="CM6" s="36">
        <f t="shared" ref="CM6:CU6" si="10">IF(CM7="",NA(),CM7)</f>
        <v>38.51</v>
      </c>
      <c r="CN6" s="36">
        <f t="shared" si="10"/>
        <v>39.119999999999997</v>
      </c>
      <c r="CO6" s="36">
        <f t="shared" si="10"/>
        <v>39.44</v>
      </c>
      <c r="CP6" s="36">
        <f t="shared" si="10"/>
        <v>38.61</v>
      </c>
      <c r="CQ6" s="36">
        <f t="shared" si="10"/>
        <v>57.43</v>
      </c>
      <c r="CR6" s="36">
        <f t="shared" si="10"/>
        <v>57.29</v>
      </c>
      <c r="CS6" s="36">
        <f t="shared" si="10"/>
        <v>55.9</v>
      </c>
      <c r="CT6" s="36">
        <f t="shared" si="10"/>
        <v>57.3</v>
      </c>
      <c r="CU6" s="36">
        <f t="shared" si="10"/>
        <v>56.76</v>
      </c>
      <c r="CV6" s="35" t="str">
        <f>IF(CV7="","",IF(CV7="-","【-】","【"&amp;SUBSTITUTE(TEXT(CV7,"#,##0.00"),"-","△")&amp;"】"))</f>
        <v>【55.95】</v>
      </c>
      <c r="CW6" s="36">
        <f>IF(CW7="",NA(),CW7)</f>
        <v>98.84</v>
      </c>
      <c r="CX6" s="36">
        <f t="shared" ref="CX6:DF6" si="11">IF(CX7="",NA(),CX7)</f>
        <v>99.48</v>
      </c>
      <c r="CY6" s="36">
        <f t="shared" si="11"/>
        <v>99</v>
      </c>
      <c r="CZ6" s="36">
        <f t="shared" si="11"/>
        <v>98.97</v>
      </c>
      <c r="DA6" s="36">
        <f t="shared" si="11"/>
        <v>98.94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0.04</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13633</v>
      </c>
      <c r="D7" s="38">
        <v>47</v>
      </c>
      <c r="E7" s="38">
        <v>1</v>
      </c>
      <c r="F7" s="38">
        <v>0</v>
      </c>
      <c r="G7" s="38">
        <v>0</v>
      </c>
      <c r="H7" s="38" t="s">
        <v>96</v>
      </c>
      <c r="I7" s="38" t="s">
        <v>97</v>
      </c>
      <c r="J7" s="38" t="s">
        <v>98</v>
      </c>
      <c r="K7" s="38" t="s">
        <v>99</v>
      </c>
      <c r="L7" s="38" t="s">
        <v>100</v>
      </c>
      <c r="M7" s="38" t="s">
        <v>101</v>
      </c>
      <c r="N7" s="39" t="s">
        <v>102</v>
      </c>
      <c r="O7" s="39" t="s">
        <v>103</v>
      </c>
      <c r="P7" s="39">
        <v>103.43</v>
      </c>
      <c r="Q7" s="39">
        <v>3500</v>
      </c>
      <c r="R7" s="39">
        <v>3880</v>
      </c>
      <c r="S7" s="39">
        <v>460.58</v>
      </c>
      <c r="T7" s="39">
        <v>8.42</v>
      </c>
      <c r="U7" s="39">
        <v>3977</v>
      </c>
      <c r="V7" s="39">
        <v>51.41</v>
      </c>
      <c r="W7" s="39">
        <v>77.36</v>
      </c>
      <c r="X7" s="39">
        <v>112.36</v>
      </c>
      <c r="Y7" s="39">
        <v>82.06</v>
      </c>
      <c r="Z7" s="39">
        <v>96.2</v>
      </c>
      <c r="AA7" s="39">
        <v>102.07</v>
      </c>
      <c r="AB7" s="39">
        <v>112.03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396.88</v>
      </c>
      <c r="BF7" s="39">
        <v>378.9</v>
      </c>
      <c r="BG7" s="39">
        <v>351.28</v>
      </c>
      <c r="BH7" s="39">
        <v>360.23</v>
      </c>
      <c r="BI7" s="39">
        <v>419.92</v>
      </c>
      <c r="BJ7" s="39">
        <v>1125.69</v>
      </c>
      <c r="BK7" s="39">
        <v>1134.67</v>
      </c>
      <c r="BL7" s="39">
        <v>1144.79</v>
      </c>
      <c r="BM7" s="39">
        <v>1061.58</v>
      </c>
      <c r="BN7" s="39">
        <v>1007.7</v>
      </c>
      <c r="BO7" s="39">
        <v>1074.1400000000001</v>
      </c>
      <c r="BP7" s="39">
        <v>70.209999999999994</v>
      </c>
      <c r="BQ7" s="39">
        <v>81.069999999999993</v>
      </c>
      <c r="BR7" s="39">
        <v>90.58</v>
      </c>
      <c r="BS7" s="39">
        <v>99.98</v>
      </c>
      <c r="BT7" s="39">
        <v>111.03</v>
      </c>
      <c r="BU7" s="39">
        <v>46.48</v>
      </c>
      <c r="BV7" s="39">
        <v>40.6</v>
      </c>
      <c r="BW7" s="39">
        <v>56.04</v>
      </c>
      <c r="BX7" s="39">
        <v>58.52</v>
      </c>
      <c r="BY7" s="39">
        <v>59.22</v>
      </c>
      <c r="BZ7" s="39">
        <v>54.36</v>
      </c>
      <c r="CA7" s="39">
        <v>219.2</v>
      </c>
      <c r="CB7" s="39">
        <v>191.48</v>
      </c>
      <c r="CC7" s="39">
        <v>171.08</v>
      </c>
      <c r="CD7" s="39">
        <v>154.15</v>
      </c>
      <c r="CE7" s="39">
        <v>161.65</v>
      </c>
      <c r="CF7" s="39">
        <v>376.61</v>
      </c>
      <c r="CG7" s="39">
        <v>440.03</v>
      </c>
      <c r="CH7" s="39">
        <v>304.35000000000002</v>
      </c>
      <c r="CI7" s="39">
        <v>296.3</v>
      </c>
      <c r="CJ7" s="39">
        <v>292.89999999999998</v>
      </c>
      <c r="CK7" s="39">
        <v>296.39999999999998</v>
      </c>
      <c r="CL7" s="39">
        <v>39.869999999999997</v>
      </c>
      <c r="CM7" s="39">
        <v>38.51</v>
      </c>
      <c r="CN7" s="39">
        <v>39.119999999999997</v>
      </c>
      <c r="CO7" s="39">
        <v>39.44</v>
      </c>
      <c r="CP7" s="39">
        <v>38.61</v>
      </c>
      <c r="CQ7" s="39">
        <v>57.43</v>
      </c>
      <c r="CR7" s="39">
        <v>57.29</v>
      </c>
      <c r="CS7" s="39">
        <v>55.9</v>
      </c>
      <c r="CT7" s="39">
        <v>57.3</v>
      </c>
      <c r="CU7" s="39">
        <v>56.76</v>
      </c>
      <c r="CV7" s="39">
        <v>55.95</v>
      </c>
      <c r="CW7" s="39">
        <v>98.84</v>
      </c>
      <c r="CX7" s="39">
        <v>99.48</v>
      </c>
      <c r="CY7" s="39">
        <v>99</v>
      </c>
      <c r="CZ7" s="39">
        <v>98.97</v>
      </c>
      <c r="DA7" s="39">
        <v>98.94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0.04</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2020-01-27T07:28:28Z</cp:lastPrinted>
  <dcterms:created xsi:type="dcterms:W3CDTF">2019-12-05T04:34:02Z</dcterms:created>
  <dcterms:modified xsi:type="dcterms:W3CDTF">2020-03-30T09:20:47Z</dcterms:modified>
  <cp:category/>
</cp:coreProperties>
</file>