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Filesv\public\税務財政課\財政係\報告\01_公営企業関係（簡水・集排・病院）\★公営企業に係る経営比較分析表\【H30年度決算】R2.1.28\公表　R2.3.31\"/>
    </mc:Choice>
  </mc:AlternateContent>
  <xr:revisionPtr revIDLastSave="0" documentId="13_ncr:1_{E3DADC43-CB81-4655-AED9-780F24DA45BE}" xr6:coauthVersionLast="36" xr6:coauthVersionMax="36" xr10:uidLastSave="{00000000-0000-0000-0000-000000000000}"/>
  <workbookProtection workbookAlgorithmName="SHA-512" workbookHashValue="qyFxx0Yr4Txsc5JDD8WwGaoRUUOGjv5iP7Xsxvmo4wSlFuOS1CKAECH5Qrxa4MAkvJhaEB7ZMWKDZFXhEHxWKQ==" workbookSaltValue="5zHQpO1sOgviNs/hnsdkVQ==" workbookSpinCount="100000" lockStructure="1"/>
  <bookViews>
    <workbookView xWindow="0" yWindow="0" windowWidth="20085" windowHeight="59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I10" i="4"/>
  <c r="B10"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<sst xmlns="http://schemas.openxmlformats.org/spreadsheetml/2006/main" count="228" uniqueCount="113">
  <si>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</si>
  <si>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</si>
  <si>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</si>
  <si>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</si>
  <si>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</si>
  <si>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</si>
  <si>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</si>
  <si>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</si>
  <si>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</si>
  <si>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</si>
  <si>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</si>
  <si>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</si>
  <si>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</si>
  <si>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</si>
  <si>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</si>
  <si>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</si>
  <si>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</si>
  <si>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</si>
  <si>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</si>
  <si>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</si>
  <si>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</si>
  <si>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</si>
  <si>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</si>
  <si>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</si>
  <si>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</si>
  <si>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</si>
  <si>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</si>
  <si>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</si>
  <si>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</si>
  <si>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</si>
  <si>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</si>
  <si>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</si>
  <si>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</si>
  <si>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</si>
  <si>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</si>
  <si>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</si>
  <si>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</si>
  <si>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</si>
  <si>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</si>
  <si>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</si>
  <si>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</si>
  <si>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</si>
  <si>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</si>
  <si>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</si>
  <si>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</si>
  <si>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</si>
  <si>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</si>
  <si>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</si>
  <si>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</si>
  <si>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</si>
  <si>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</si>
  <si>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</si>
  <si>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</si>
  <si>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</si>
  <si>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</si>
  <si>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</si>
  <si>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</si>
  <si>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</si>
  <si>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</si>
  <si>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</si>
  <si>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</si>
  <si>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</si>
  <si>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</si>
  <si>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</si>
  <si>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</si>
  <si>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</si>
  <si>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</si>
  <si>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</si>
  <si>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</si>
  <si>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</si>
  <si>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</si>
  <si>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</si>
  <si>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</si>
  <si>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</si>
  <si>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</si>
  <si>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</si>
  <si>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</si>
  <si>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</si>
  <si>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</si>
  <si>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</si>
  <si>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</si>
  <si>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</si>
  <si>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</si>
  <si>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</si>
  <si>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</si>
  <si>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</si>
  <si>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</si>
  <si>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</si>
  <si>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</si>
  <si>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</si>
  <si>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</si>
  <si>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</si>
  <si>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</si>
  <si>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</si>
  <si>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</si>
  <si>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</si>
  <si>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</si>
  <si>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厚沢部町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</si>
  <si>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</si>
  <si>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</si>
  <si>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</si>
  <si>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</si>
  <si>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</si>
  <si>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</si>
  <si>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</si>
  <si>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</si>
  <si>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</si>
  <si>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</si>
  <si>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</si>
  <si>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</si>
  <si>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年度が平成9年度以降であり、管路については老朽化は進んでいない状況だが、処理場の設備については耐用年数を経過してきており、平成28年度から機能強化計画に基づき順次設備更新を行っており令和2年度に終了する。</t>
    <rPh sb="96" eb="98">
      <t>レイワ</t>
    </rPh>
    <rPh sb="99" eb="101">
      <t>ネンド</t>
    </rPh>
    <rPh sb="102" eb="104">
      <t>シュウリョウ</t>
    </rPh>
    <phoneticPr fontId="4"/>
  </si>
  <si>
    <t>・人口の減少や高齢化により加入率が横ばいとなっているため、現状のままの増収は見込めない状況にあるが、平成30年6月から料金改定を実施したことにより、収益的収支比率はある程度改善されたが一般会計からの繰入に頼っている状況にある。
・施設更新のための企業債を令和2年度まで借入する予定のため、企業債残高対事業規模比率は増加すると思われる。</t>
    <rPh sb="92" eb="94">
      <t>イッパン</t>
    </rPh>
    <rPh sb="94" eb="96">
      <t>カイケイ</t>
    </rPh>
    <rPh sb="99" eb="101">
      <t>クリイレ</t>
    </rPh>
    <rPh sb="102" eb="103">
      <t>タヨ</t>
    </rPh>
    <rPh sb="107" eb="109">
      <t>ジョウキョウ</t>
    </rPh>
    <rPh sb="127" eb="129">
      <t>レイワ</t>
    </rPh>
    <phoneticPr fontId="4"/>
  </si>
  <si>
    <t>・平成30年6月に料金改定を行ったことにより、収益的収支比率は増加した。
・水洗化率は幾分上昇しているが、区域内人口の減少によるものであり、今後も減少傾向にある。
・企業債元利償還は一般会計繰入により償還している状況にある。</t>
    <rPh sb="1" eb="3">
      <t>ヘイセイ</t>
    </rPh>
    <rPh sb="5" eb="6">
      <t>ネン</t>
    </rPh>
    <rPh sb="7" eb="8">
      <t>ガツ</t>
    </rPh>
    <rPh sb="9" eb="11">
      <t>リョウキン</t>
    </rPh>
    <rPh sb="11" eb="13">
      <t>カイテイ</t>
    </rPh>
    <rPh sb="14" eb="15">
      <t>オコナ</t>
    </rPh>
    <rPh sb="31" eb="33">
      <t>ゾウカ</t>
    </rPh>
    <rPh sb="70" eb="72">
      <t>コンゴ</t>
    </rPh>
    <rPh sb="73" eb="75">
      <t>ゲンショウ</t>
    </rPh>
    <rPh sb="75" eb="7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</si>
</sst>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E5-4744-BFFE-203E34A77A7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EBE5-4744-BFFE-203E34A77A7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37.5</c:v>
                </c:pt>
                <c:pt idx="1">
                  <c:v>37.5</c:v>
                </c:pt>
                <c:pt idx="2">
                  <c:v>37.5</c:v>
                </c:pt>
                <c:pt idx="3">
                  <c:v>41.11</c:v>
                </c:pt>
                <c:pt idx="4">
                  <c:v>38.86</c:v>
                </c:pt>
              </c:numCache>
            </c:numRef>
          </c:val>
          <c:extLst>
            <c:ext xmlns:c16="http://schemas.microsoft.com/office/drawing/2014/chart" uri="{C3380CC4-5D6E-409C-BE32-E72D297353CC}">
              <c16:uniqueId val="{00000000-CC1B-457A-B2E0-F24C2120D2B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CC1B-457A-B2E0-F24C2120D2B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79.010000000000005</c:v>
                </c:pt>
                <c:pt idx="1">
                  <c:v>80.89</c:v>
                </c:pt>
                <c:pt idx="2">
                  <c:v>82.06</c:v>
                </c:pt>
                <c:pt idx="3">
                  <c:v>83.18</c:v>
                </c:pt>
                <c:pt idx="4">
                  <c:v>84.62</c:v>
                </c:pt>
              </c:numCache>
            </c:numRef>
          </c:val>
          <c:extLst>
            <c:ext xmlns:c16="http://schemas.microsoft.com/office/drawing/2014/chart" uri="{C3380CC4-5D6E-409C-BE32-E72D297353CC}">
              <c16:uniqueId val="{00000000-9B32-4992-A9ED-480993B2B8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B32-4992-A9ED-480993B2B8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77.540000000000006</c:v>
                </c:pt>
                <c:pt idx="1">
                  <c:v>79.97</c:v>
                </c:pt>
                <c:pt idx="2">
                  <c:v>70.44</c:v>
                </c:pt>
                <c:pt idx="3">
                  <c:v>66.13</c:v>
                </c:pt>
                <c:pt idx="4">
                  <c:v>122.91</c:v>
                </c:pt>
              </c:numCache>
            </c:numRef>
          </c:val>
          <c:extLst>
            <c:ext xmlns:c16="http://schemas.microsoft.com/office/drawing/2014/chart" uri="{C3380CC4-5D6E-409C-BE32-E72D297353CC}">
              <c16:uniqueId val="{00000000-8591-4D4B-82C2-D2CEC3DBCAC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91-4D4B-82C2-D2CEC3DBCAC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02-4693-BC57-A928E33574E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02-4693-BC57-A928E33574E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AD-4303-BC20-C7AA1866270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AD-4303-BC20-C7AA1866270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E1-4BAA-97C4-FEBC5B278C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E1-4BAA-97C4-FEBC5B278C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60-4A60-B4FB-076992AD29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60-4A60-B4FB-076992AD29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611.21</c:v>
                </c:pt>
                <c:pt idx="1">
                  <c:v>585.66999999999996</c:v>
                </c:pt>
                <c:pt idx="2">
                  <c:v>555.57000000000005</c:v>
                </c:pt>
                <c:pt idx="3" formatCode="#,##0.00;&quot;△&quot;#,##0.00;&quot;-&quot;">
                  <c:v>517.38</c:v>
                </c:pt>
                <c:pt idx="4" formatCode="#,##0.00;&quot;△&quot;#,##0.00;&quot;-&quot;">
                  <c:v>425.13</c:v>
                </c:pt>
              </c:numCache>
            </c:numRef>
          </c:val>
          <c:extLst>
            <c:ext xmlns:c16="http://schemas.microsoft.com/office/drawing/2014/chart" uri="{C3380CC4-5D6E-409C-BE32-E72D297353CC}">
              <c16:uniqueId val="{00000000-A4B6-4B30-894E-090C9C5332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4B6-4B30-894E-090C9C5332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46.67</c:v>
                </c:pt>
                <c:pt idx="1">
                  <c:v>36.22</c:v>
                </c:pt>
                <c:pt idx="2">
                  <c:v>49.33</c:v>
                </c:pt>
                <c:pt idx="3">
                  <c:v>73.040000000000006</c:v>
                </c:pt>
                <c:pt idx="4">
                  <c:v>82.3</c:v>
                </c:pt>
              </c:numCache>
            </c:numRef>
          </c:val>
          <c:extLst>
            <c:ext xmlns:c16="http://schemas.microsoft.com/office/drawing/2014/chart" uri="{C3380CC4-5D6E-409C-BE32-E72D297353CC}">
              <c16:uniqueId val="{00000000-E2B5-402A-9A1A-119254F0455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E2B5-402A-9A1A-119254F0455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326.86</c:v>
                </c:pt>
                <c:pt idx="1">
                  <c:v>422.61</c:v>
                </c:pt>
                <c:pt idx="2">
                  <c:v>309.31</c:v>
                </c:pt>
                <c:pt idx="3">
                  <c:v>207.6</c:v>
                </c:pt>
                <c:pt idx="4">
                  <c:v>217.46</c:v>
                </c:pt>
              </c:numCache>
            </c:numRef>
          </c:val>
          <c:extLst>
            <c:ext xmlns:c16="http://schemas.microsoft.com/office/drawing/2014/chart" uri="{C3380CC4-5D6E-409C-BE32-E72D297353CC}">
              <c16:uniqueId val="{00000000-2C9E-470B-BC1B-5B576DB234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2C9E-470B-BC1B-5B576DB234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厚沢部町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3880</v>
      </c>
      <c r="AM8" s="69"/>
      <c r="AN8" s="69"/>
      <c r="AO8" s="69"/>
      <c r="AP8" s="69"/>
      <c r="AQ8" s="69"/>
      <c r="AR8" s="69"/>
      <c r="AS8" s="69"/>
      <c r="AT8" s="68">
        <f>データ!T6</f>
        <v>460.58</v>
      </c>
      <c r="AU8" s="68"/>
      <c r="AV8" s="68"/>
      <c r="AW8" s="68"/>
      <c r="AX8" s="68"/>
      <c r="AY8" s="68"/>
      <c r="AZ8" s="68"/>
      <c r="BA8" s="68"/>
      <c r="BB8" s="68">
        <f>データ!U6</f>
        <v>8.42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57.32</v>
      </c>
      <c r="Q10" s="68"/>
      <c r="R10" s="68"/>
      <c r="S10" s="68"/>
      <c r="T10" s="68"/>
      <c r="U10" s="68"/>
      <c r="V10" s="68"/>
      <c r="W10" s="68">
        <f>データ!Q6</f>
        <v>98.69</v>
      </c>
      <c r="X10" s="68"/>
      <c r="Y10" s="68"/>
      <c r="Z10" s="68"/>
      <c r="AA10" s="68"/>
      <c r="AB10" s="68"/>
      <c r="AC10" s="68"/>
      <c r="AD10" s="69">
        <f>データ!R6</f>
        <v>3500</v>
      </c>
      <c r="AE10" s="69"/>
      <c r="AF10" s="69"/>
      <c r="AG10" s="69"/>
      <c r="AH10" s="69"/>
      <c r="AI10" s="69"/>
      <c r="AJ10" s="69"/>
      <c r="AK10" s="2"/>
      <c r="AL10" s="69">
        <f>データ!V6</f>
        <v>2204</v>
      </c>
      <c r="AM10" s="69"/>
      <c r="AN10" s="69"/>
      <c r="AO10" s="69"/>
      <c r="AP10" s="69"/>
      <c r="AQ10" s="69"/>
      <c r="AR10" s="69"/>
      <c r="AS10" s="69"/>
      <c r="AT10" s="68">
        <f>データ!W6</f>
        <v>0.83</v>
      </c>
      <c r="AU10" s="68"/>
      <c r="AV10" s="68"/>
      <c r="AW10" s="68"/>
      <c r="AX10" s="68"/>
      <c r="AY10" s="68"/>
      <c r="AZ10" s="68"/>
      <c r="BA10" s="68"/>
      <c r="BB10" s="68">
        <f>データ!X6</f>
        <v>2655.42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lTKScwW9WT8Jv8aW06FtmwfxqXy0XTxPY8pLX4BUXMLa71BMZAIIQt/mBnoOhYXbfvk/FUGs9IfUxbKNjcV6sw==" saltValue="4vk30oz0pOTf2OLhM80x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13633</v>
      </c>
      <c r="D6" s="33">
        <f t="shared" si="3"/>
        <v>47</v>
      </c>
      <c r="E6" s="33">
        <f t="shared" si="3"/>
        <v>17</v>
      </c>
      <c r="F6" s="33">
        <f t="shared" si="3"/>
        <v>5</v>
      </c>
      <c r="G6" s="33">
        <f t="shared" si="3"/>
        <v>0</v>
      </c>
      <c r="H6" s="33" t="str">
        <f t="shared" si="3"/>
        <v>北海道　厚沢部町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57.32</v>
      </c>
      <c r="Q6" s="34">
        <f t="shared" si="3"/>
        <v>98.69</v>
      </c>
      <c r="R6" s="34">
        <f t="shared" si="3"/>
        <v>3500</v>
      </c>
      <c r="S6" s="34">
        <f t="shared" si="3"/>
        <v>3880</v>
      </c>
      <c r="T6" s="34">
        <f t="shared" si="3"/>
        <v>460.58</v>
      </c>
      <c r="U6" s="34">
        <f t="shared" si="3"/>
        <v>8.42</v>
      </c>
      <c r="V6" s="34">
        <f t="shared" si="3"/>
        <v>2204</v>
      </c>
      <c r="W6" s="34">
        <f t="shared" si="3"/>
        <v>0.83</v>
      </c>
      <c r="X6" s="34">
        <f t="shared" si="3"/>
        <v>2655.42</v>
      </c>
      <c r="Y6" s="35">
        <f>IF(Y7="",NA(),Y7)</f>
        <v>77.540000000000006</v>
      </c>
      <c r="Z6" s="35">
        <f t="shared" ref="Z6:AH6" si="4">IF(Z7="",NA(),Z7)</f>
        <v>79.97</v>
      </c>
      <c r="AA6" s="35">
        <f t="shared" si="4"/>
        <v>70.44</v>
      </c>
      <c r="AB6" s="35">
        <f t="shared" si="4"/>
        <v>66.13</v>
      </c>
      <c r="AC6" s="35">
        <f t="shared" si="4"/>
        <v>122.91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611.21</v>
      </c>
      <c r="BG6" s="34">
        <f t="shared" ref="BG6:BO6" si="7">IF(BG7="",NA(),BG7)</f>
        <v>585.66999999999996</v>
      </c>
      <c r="BH6" s="34">
        <f t="shared" si="7"/>
        <v>555.57000000000005</v>
      </c>
      <c r="BI6" s="35">
        <f t="shared" si="7"/>
        <v>517.38</v>
      </c>
      <c r="BJ6" s="35">
        <f t="shared" si="7"/>
        <v>425.13</v>
      </c>
      <c r="BK6" s="35">
        <f t="shared" si="7"/>
        <v>1044.8</v>
      </c>
      <c r="BL6" s="35">
        <f t="shared" si="7"/>
        <v>1081.8</v>
      </c>
      <c r="BM6" s="35">
        <f t="shared" si="7"/>
        <v>974.93</v>
      </c>
      <c r="BN6" s="35">
        <f t="shared" si="7"/>
        <v>855.8</v>
      </c>
      <c r="BO6" s="35">
        <f t="shared" si="7"/>
        <v>789.46</v>
      </c>
      <c r="BP6" s="34" t="str">
        <f>IF(BP7="","",IF(BP7="-","【-】","【"&amp;SUBSTITUTE(TEXT(BP7,"#,##0.00"),"-","△")&amp;"】"))</f>
        <v>【747.76】</v>
      </c>
      <c r="BQ6" s="35">
        <f>IF(BQ7="",NA(),BQ7)</f>
        <v>46.67</v>
      </c>
      <c r="BR6" s="35">
        <f t="shared" ref="BR6:BZ6" si="8">IF(BR7="",NA(),BR7)</f>
        <v>36.22</v>
      </c>
      <c r="BS6" s="35">
        <f t="shared" si="8"/>
        <v>49.33</v>
      </c>
      <c r="BT6" s="35">
        <f t="shared" si="8"/>
        <v>73.040000000000006</v>
      </c>
      <c r="BU6" s="35">
        <f t="shared" si="8"/>
        <v>82.3</v>
      </c>
      <c r="BV6" s="35">
        <f t="shared" si="8"/>
        <v>50.82</v>
      </c>
      <c r="BW6" s="35">
        <f t="shared" si="8"/>
        <v>52.19</v>
      </c>
      <c r="BX6" s="35">
        <f t="shared" si="8"/>
        <v>55.32</v>
      </c>
      <c r="BY6" s="35">
        <f t="shared" si="8"/>
        <v>59.8</v>
      </c>
      <c r="BZ6" s="35">
        <f t="shared" si="8"/>
        <v>57.77</v>
      </c>
      <c r="CA6" s="34" t="str">
        <f>IF(CA7="","",IF(CA7="-","【-】","【"&amp;SUBSTITUTE(TEXT(CA7,"#,##0.00"),"-","△")&amp;"】"))</f>
        <v>【59.51】</v>
      </c>
      <c r="CB6" s="35">
        <f>IF(CB7="",NA(),CB7)</f>
        <v>326.86</v>
      </c>
      <c r="CC6" s="35">
        <f t="shared" ref="CC6:CK6" si="9">IF(CC7="",NA(),CC7)</f>
        <v>422.61</v>
      </c>
      <c r="CD6" s="35">
        <f t="shared" si="9"/>
        <v>309.31</v>
      </c>
      <c r="CE6" s="35">
        <f t="shared" si="9"/>
        <v>207.6</v>
      </c>
      <c r="CF6" s="35">
        <f t="shared" si="9"/>
        <v>217.46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37.5</v>
      </c>
      <c r="CN6" s="35">
        <f t="shared" ref="CN6:CV6" si="10">IF(CN7="",NA(),CN7)</f>
        <v>37.5</v>
      </c>
      <c r="CO6" s="35">
        <f t="shared" si="10"/>
        <v>37.5</v>
      </c>
      <c r="CP6" s="35">
        <f t="shared" si="10"/>
        <v>41.11</v>
      </c>
      <c r="CQ6" s="35">
        <f t="shared" si="10"/>
        <v>38.86</v>
      </c>
      <c r="CR6" s="35">
        <f t="shared" si="10"/>
        <v>53.24</v>
      </c>
      <c r="CS6" s="35">
        <f t="shared" si="10"/>
        <v>52.31</v>
      </c>
      <c r="CT6" s="35">
        <f t="shared" si="10"/>
        <v>60.65</v>
      </c>
      <c r="CU6" s="35">
        <f t="shared" si="10"/>
        <v>51.75</v>
      </c>
      <c r="CV6" s="35">
        <f t="shared" si="10"/>
        <v>50.68</v>
      </c>
      <c r="CW6" s="34" t="str">
        <f>IF(CW7="","",IF(CW7="-","【-】","【"&amp;SUBSTITUTE(TEXT(CW7,"#,##0.00"),"-","△")&amp;"】"))</f>
        <v>【52.23】</v>
      </c>
      <c r="CX6" s="35">
        <f>IF(CX7="",NA(),CX7)</f>
        <v>79.010000000000005</v>
      </c>
      <c r="CY6" s="35">
        <f t="shared" ref="CY6:DG6" si="11">IF(CY7="",NA(),CY7)</f>
        <v>80.89</v>
      </c>
      <c r="CZ6" s="35">
        <f t="shared" si="11"/>
        <v>82.06</v>
      </c>
      <c r="DA6" s="35">
        <f t="shared" si="11"/>
        <v>83.18</v>
      </c>
      <c r="DB6" s="35">
        <f t="shared" si="11"/>
        <v>84.62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13633</v>
      </c>
      <c r="D7" s="37">
        <v>47</v>
      </c>
      <c r="E7" s="37">
        <v>17</v>
      </c>
      <c r="F7" s="37">
        <v>5</v>
      </c>
      <c r="G7" s="37">
        <v>0</v>
      </c>
      <c r="H7" s="37" t="s">
        <v>97</v>
      </c>
      <c r="I7" s="37" t="s">
        <v>98</v>
      </c>
      <c r="J7" s="37" t="s">
        <v>99</v>
      </c>
      <c r="K7" s="37" t="s">
        <v>100</v>
      </c>
      <c r="L7" s="37" t="s">
        <v>101</v>
      </c>
      <c r="M7" s="37" t="s">
        <v>102</v>
      </c>
      <c r="N7" s="38" t="s">
        <v>103</v>
      </c>
      <c r="O7" s="38" t="s">
        <v>104</v>
      </c>
      <c r="P7" s="38">
        <v>57.32</v>
      </c>
      <c r="Q7" s="38">
        <v>98.69</v>
      </c>
      <c r="R7" s="38">
        <v>3500</v>
      </c>
      <c r="S7" s="38">
        <v>3880</v>
      </c>
      <c r="T7" s="38">
        <v>460.58</v>
      </c>
      <c r="U7" s="38">
        <v>8.42</v>
      </c>
      <c r="V7" s="38">
        <v>2204</v>
      </c>
      <c r="W7" s="38">
        <v>0.83</v>
      </c>
      <c r="X7" s="38">
        <v>2655.42</v>
      </c>
      <c r="Y7" s="38">
        <v>77.540000000000006</v>
      </c>
      <c r="Z7" s="38">
        <v>79.97</v>
      </c>
      <c r="AA7" s="38">
        <v>70.44</v>
      </c>
      <c r="AB7" s="38">
        <v>66.13</v>
      </c>
      <c r="AC7" s="38">
        <v>122.91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42">
        <v>611.21</v>
      </c>
      <c r="BG7" s="42">
        <v>585.66999999999996</v>
      </c>
      <c r="BH7" s="42">
        <v>555.57000000000005</v>
      </c>
      <c r="BI7" s="38">
        <v>517.38</v>
      </c>
      <c r="BJ7" s="38">
        <v>425.13</v>
      </c>
      <c r="BK7" s="38">
        <v>1044.8</v>
      </c>
      <c r="BL7" s="38">
        <v>1081.8</v>
      </c>
      <c r="BM7" s="38">
        <v>974.93</v>
      </c>
      <c r="BN7" s="38">
        <v>855.8</v>
      </c>
      <c r="BO7" s="38">
        <v>789.46</v>
      </c>
      <c r="BP7" s="38">
        <v>747.76</v>
      </c>
      <c r="BQ7" s="38">
        <v>46.67</v>
      </c>
      <c r="BR7" s="38">
        <v>36.22</v>
      </c>
      <c r="BS7" s="38">
        <v>49.33</v>
      </c>
      <c r="BT7" s="38">
        <v>73.040000000000006</v>
      </c>
      <c r="BU7" s="38">
        <v>82.3</v>
      </c>
      <c r="BV7" s="38">
        <v>50.82</v>
      </c>
      <c r="BW7" s="38">
        <v>52.19</v>
      </c>
      <c r="BX7" s="38">
        <v>55.32</v>
      </c>
      <c r="BY7" s="38">
        <v>59.8</v>
      </c>
      <c r="BZ7" s="38">
        <v>57.77</v>
      </c>
      <c r="CA7" s="38">
        <v>59.51</v>
      </c>
      <c r="CB7" s="38">
        <v>326.86</v>
      </c>
      <c r="CC7" s="38">
        <v>422.61</v>
      </c>
      <c r="CD7" s="38">
        <v>309.31</v>
      </c>
      <c r="CE7" s="38">
        <v>207.6</v>
      </c>
      <c r="CF7" s="38">
        <v>217.46</v>
      </c>
      <c r="CG7" s="38">
        <v>300.52</v>
      </c>
      <c r="CH7" s="38">
        <v>296.14</v>
      </c>
      <c r="CI7" s="38">
        <v>283.17</v>
      </c>
      <c r="CJ7" s="38">
        <v>263.76</v>
      </c>
      <c r="CK7" s="38">
        <v>274.35000000000002</v>
      </c>
      <c r="CL7" s="38">
        <v>261.45999999999998</v>
      </c>
      <c r="CM7" s="38">
        <v>37.5</v>
      </c>
      <c r="CN7" s="38">
        <v>37.5</v>
      </c>
      <c r="CO7" s="38">
        <v>37.5</v>
      </c>
      <c r="CP7" s="38">
        <v>41.11</v>
      </c>
      <c r="CQ7" s="38">
        <v>38.86</v>
      </c>
      <c r="CR7" s="38">
        <v>53.24</v>
      </c>
      <c r="CS7" s="38">
        <v>52.31</v>
      </c>
      <c r="CT7" s="38">
        <v>60.65</v>
      </c>
      <c r="CU7" s="38">
        <v>51.75</v>
      </c>
      <c r="CV7" s="38">
        <v>50.68</v>
      </c>
      <c r="CW7" s="38">
        <v>52.23</v>
      </c>
      <c r="CX7" s="38">
        <v>79.010000000000005</v>
      </c>
      <c r="CY7" s="38">
        <v>80.89</v>
      </c>
      <c r="CZ7" s="38">
        <v>82.06</v>
      </c>
      <c r="DA7" s="38">
        <v>83.18</v>
      </c>
      <c r="DB7" s="38">
        <v>84.62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2020-03-30T09:23:01Z</cp:lastPrinted>
  <dcterms:created xsi:type="dcterms:W3CDTF">2019-12-05T05:15:15Z</dcterms:created>
  <dcterms:modified xsi:type="dcterms:W3CDTF">2020-03-30T09:23:01Z</dcterms:modified>
  <cp:category/>
</cp:coreProperties>
</file>