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Mapc3Jdi+W6xmPTvt7reLI77BDpwGgZm/sxol7mo7y7sHb1+NK3RBMJ6VGr6PHa5hkK3jgdlvHHEZzIHzl6A==" workbookSaltValue="cYqeFY9xNmO/qmGtq1zpu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<sst xmlns="http://schemas.openxmlformats.org/spreadsheetml/2006/main" count="237" uniqueCount="123">
  <si>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</si>
  <si>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</si>
  <si>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</si>
  <si>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</si>
  <si>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</si>
  <si>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</si>
  <si>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</si>
  <si>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</si>
  <si>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</si>
  <si>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</si>
  <si>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</si>
  <si>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</si>
  <si>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</si>
  <si>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</si>
  <si>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</si>
  <si>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</si>
  <si>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</si>
  <si>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</si>
  <si>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</si>
  <si>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</si>
  <si>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</si>
  <si>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</si>
  <si>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</si>
  <si>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</si>
  <si>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</si>
  <si>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</si>
  <si>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</si>
  <si>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</si>
  <si>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</si>
  <si>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</si>
  <si>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</si>
  <si>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</si>
  <si>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</si>
  <si>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</si>
  <si>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</si>
  <si>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</si>
  <si>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</si>
  <si>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</si>
  <si>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</si>
  <si>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</si>
  <si>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</si>
  <si>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</si>
  <si>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</si>
  <si>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</si>
  <si>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</si>
  <si>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</si>
  <si>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</si>
  <si>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</si>
  <si>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</si>
  <si>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</si>
  <si>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</si>
  <si>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</si>
  <si>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</si>
  <si>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</si>
  <si>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</si>
  <si>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</si>
  <si>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</si>
  <si>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</si>
  <si>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</si>
  <si>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</si>
  <si>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</si>
  <si>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</si>
  <si>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</si>
  <si>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</si>
  <si>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</si>
  <si>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</si>
  <si>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</si>
  <si>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</si>
  <si>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</si>
  <si>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</si>
  <si>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</si>
  <si>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</si>
  <si>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</si>
  <si>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</si>
  <si>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</si>
  <si>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</si>
  <si>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</si>
  <si>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</si>
  <si>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</si>
  <si>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</si>
  <si>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</si>
  <si>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</si>
  <si>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</si>
  <si>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</si>
  <si>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</si>
  <si>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</si>
  <si>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</si>
  <si>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</si>
  <si>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</si>
  <si>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</si>
  <si>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</si>
  <si>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</si>
  <si>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</si>
  <si>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</si>
  <si>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</si>
  <si>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</si>
  <si>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</si>
  <si>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</si>
  <si>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</si>
  <si>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</si>
  <si>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</si>
  <si>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</si>
  <si>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</si>
  <si>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</si>
  <si>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</si>
  <si>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</si>
  <si>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</si>
  <si>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</si>
  <si>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</si>
  <si>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</si>
  <si>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</si>
  <si>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</si>
  <si>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</si>
  <si>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</si>
  <si>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</si>
  <si>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</si>
  <si>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</si>
  <si>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</si>
  <si>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</si>
  <si>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</si>
  <si>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・収益的収支比率、料金回収率の比率をみると経営的には安定していると思われる。
・有収率は100％に近いが、前年と比較すると、わずかに下がっている。管路の老朽化による漏水が原因であると予想される。
</t>
    <rPh sb="40" eb="42">
      <t>ユウシュウ</t>
    </rPh>
    <rPh sb="42" eb="43">
      <t>リツ</t>
    </rPh>
    <rPh sb="49" eb="50">
      <t>チカ</t>
    </rPh>
    <rPh sb="53" eb="55">
      <t>ゼンネン</t>
    </rPh>
    <rPh sb="56" eb="58">
      <t>ヒカク</t>
    </rPh>
    <rPh sb="66" eb="67">
      <t>サ</t>
    </rPh>
    <rPh sb="73" eb="75">
      <t>カンロ</t>
    </rPh>
    <rPh sb="76" eb="79">
      <t>ロウキュウカ</t>
    </rPh>
    <rPh sb="82" eb="84">
      <t>ロウスイ</t>
    </rPh>
    <rPh sb="85" eb="87">
      <t>ゲンイン</t>
    </rPh>
    <rPh sb="91" eb="93">
      <t>ヨソウ</t>
    </rPh>
    <phoneticPr fontId="4"/>
  </si>
  <si>
    <t>・昭和40年代に布設した管を昭和54年から改修し、未改修の管についても本年度からの施設整備計画により順次改修予定。</t>
    <rPh sb="35" eb="36">
      <t>ホン</t>
    </rPh>
    <rPh sb="54" eb="56">
      <t>ヨテイ</t>
    </rPh>
    <phoneticPr fontId="4"/>
  </si>
  <si>
    <t>・現状においては、比較的健全な経営といえるが、有収率の向上を図るためにも収支状況に合わせた管路更新等による漏水改善を図る必要がある。本年度より施設整備計画に沿って更新していく予定であり、それに伴う事業費の増加のため、平成30年6月使用分から、約20％増の料金改定を実施。
・施設更新に係る経費を、企業債借入により捻出する予定のため、企業債残高対給水収益比率は借入期間の平成35年度まで増加していく。</t>
    <rPh sb="23" eb="25">
      <t>ユウシュウ</t>
    </rPh>
    <rPh sb="25" eb="26">
      <t>リツ</t>
    </rPh>
    <rPh sb="58" eb="59">
      <t>ハカ</t>
    </rPh>
    <rPh sb="66" eb="67">
      <t>ホン</t>
    </rPh>
    <rPh sb="67" eb="68">
      <t>ネン</t>
    </rPh>
    <rPh sb="75" eb="77">
      <t>ケイカク</t>
    </rPh>
    <rPh sb="78" eb="79">
      <t>ソ</t>
    </rPh>
    <rPh sb="81" eb="83">
      <t>コウシン</t>
    </rPh>
    <rPh sb="87" eb="89">
      <t>ヨテイ</t>
    </rPh>
    <rPh sb="96" eb="97">
      <t>トモナ</t>
    </rPh>
    <rPh sb="98" eb="100">
      <t>ジギョウ</t>
    </rPh>
    <rPh sb="100" eb="101">
      <t>ヒ</t>
    </rPh>
    <rPh sb="102" eb="104">
      <t>ゾウカ</t>
    </rPh>
    <rPh sb="108" eb="110">
      <t>ヘイセイ</t>
    </rPh>
    <rPh sb="112" eb="113">
      <t>ネン</t>
    </rPh>
    <rPh sb="114" eb="115">
      <t>ガツ</t>
    </rPh>
    <rPh sb="115" eb="117">
      <t>シヨウ</t>
    </rPh>
    <rPh sb="117" eb="118">
      <t>ブン</t>
    </rPh>
    <rPh sb="121" eb="122">
      <t>ヤク</t>
    </rPh>
    <rPh sb="125" eb="126">
      <t>ゾウ</t>
    </rPh>
    <rPh sb="132" eb="134">
      <t>ジッシ</t>
    </rPh>
    <rPh sb="142" eb="143">
      <t>カカ</t>
    </rPh>
    <rPh sb="144" eb="146">
      <t>ケイヒ</t>
    </rPh>
    <rPh sb="156" eb="158">
      <t>ネンシュツ</t>
    </rPh>
    <rPh sb="166" eb="168">
      <t>キギョウ</t>
    </rPh>
    <rPh sb="168" eb="169">
      <t>サイ</t>
    </rPh>
    <rPh sb="169" eb="171">
      <t>ザンダカ</t>
    </rPh>
    <rPh sb="171" eb="172">
      <t>タイ</t>
    </rPh>
    <rPh sb="172" eb="174">
      <t>キュウスイ</t>
    </rPh>
    <rPh sb="174" eb="176">
      <t>シュウエキ</t>
    </rPh>
    <rPh sb="176" eb="178">
      <t>ヒリツ</t>
    </rPh>
    <rPh sb="179" eb="181">
      <t>カリイレ</t>
    </rPh>
    <rPh sb="181" eb="183">
      <t>キカン</t>
    </rPh>
    <rPh sb="184" eb="186">
      <t>ヘイセイ</t>
    </rPh>
    <rPh sb="192" eb="19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</si>
</sst>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9BC-4DEC-A459-3AE9CF145DAB}"/>
            </c:ext>
          </c:extLst>
        </c:ser>
        <c:dLbls>
          <c:showLegendKey val="0"/>
          <c:showVal val="0"/>
          <c:showCatName val="0"/>
          <c:showSerName val="0"/>
          <c:showPercent val="0"/>
          <c:showBubbleSize val="0"/>
        </c:dLbls>
        <c:gapWidth val="150"/>
        <c:axId val="84634624"/>
        <c:axId val="846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09BC-4DEC-A459-3AE9CF145DAB}"/>
            </c:ext>
          </c:extLst>
        </c:ser>
        <c:dLbls>
          <c:showLegendKey val="0"/>
          <c:showVal val="0"/>
          <c:showCatName val="0"/>
          <c:showSerName val="0"/>
          <c:showPercent val="0"/>
          <c:showBubbleSize val="0"/>
        </c:dLbls>
        <c:marker val="1"/>
        <c:smooth val="0"/>
        <c:axId val="84634624"/>
        <c:axId val="84640512"/>
      </c:lineChart>
      <c:dateAx>
        <c:axId val="84634624"/>
        <c:scaling>
          <c:orientation val="minMax"/>
        </c:scaling>
        <c:delete val="1"/>
        <c:axPos val="b"/>
        <c:numFmt formatCode="ge" sourceLinked="1"/>
        <c:majorTickMark val="none"/>
        <c:minorTickMark val="none"/>
        <c:tickLblPos val="none"/>
        <c:crossAx val="84640512"/>
        <c:crosses val="autoZero"/>
        <c:auto val="1"/>
        <c:lblOffset val="100"/>
        <c:baseTimeUnit val="years"/>
      </c:dateAx>
      <c:valAx>
        <c:axId val="846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39.35</c:v>
                </c:pt>
                <c:pt idx="1">
                  <c:v>39.869999999999997</c:v>
                </c:pt>
                <c:pt idx="2">
                  <c:v>38.51</c:v>
                </c:pt>
                <c:pt idx="3">
                  <c:v>39.119999999999997</c:v>
                </c:pt>
                <c:pt idx="4">
                  <c:v>39.44</c:v>
                </c:pt>
              </c:numCache>
            </c:numRef>
          </c:val>
          <c:extLst xmlns:c16r2="http://schemas.microsoft.com/office/drawing/2015/06/chart">
            <c:ext xmlns:c16="http://schemas.microsoft.com/office/drawing/2014/chart" uri="{C3380CC4-5D6E-409C-BE32-E72D297353CC}">
              <c16:uniqueId val="{00000000-03C3-4595-8367-0A0C10A443EF}"/>
            </c:ext>
          </c:extLst>
        </c:ser>
        <c:dLbls>
          <c:showLegendKey val="0"/>
          <c:showVal val="0"/>
          <c:showCatName val="0"/>
          <c:showSerName val="0"/>
          <c:showPercent val="0"/>
          <c:showBubbleSize val="0"/>
        </c:dLbls>
        <c:gapWidth val="150"/>
        <c:axId val="87230720"/>
        <c:axId val="872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03C3-4595-8367-0A0C10A443EF}"/>
            </c:ext>
          </c:extLst>
        </c:ser>
        <c:dLbls>
          <c:showLegendKey val="0"/>
          <c:showVal val="0"/>
          <c:showCatName val="0"/>
          <c:showSerName val="0"/>
          <c:showPercent val="0"/>
          <c:showBubbleSize val="0"/>
        </c:dLbls>
        <c:marker val="1"/>
        <c:smooth val="0"/>
        <c:axId val="87230720"/>
        <c:axId val="87236992"/>
      </c:lineChart>
      <c:dateAx>
        <c:axId val="87230720"/>
        <c:scaling>
          <c:orientation val="minMax"/>
        </c:scaling>
        <c:delete val="1"/>
        <c:axPos val="b"/>
        <c:numFmt formatCode="ge" sourceLinked="1"/>
        <c:majorTickMark val="none"/>
        <c:minorTickMark val="none"/>
        <c:tickLblPos val="none"/>
        <c:crossAx val="87236992"/>
        <c:crosses val="autoZero"/>
        <c:auto val="1"/>
        <c:lblOffset val="100"/>
        <c:baseTimeUnit val="years"/>
      </c:dateAx>
      <c:valAx>
        <c:axId val="872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99.27</c:v>
                </c:pt>
                <c:pt idx="1">
                  <c:v>98.84</c:v>
                </c:pt>
                <c:pt idx="2">
                  <c:v>99.48</c:v>
                </c:pt>
                <c:pt idx="3">
                  <c:v>99</c:v>
                </c:pt>
                <c:pt idx="4">
                  <c:v>98.97</c:v>
                </c:pt>
              </c:numCache>
            </c:numRef>
          </c:val>
          <c:extLst xmlns:c16r2="http://schemas.microsoft.com/office/drawing/2015/06/chart">
            <c:ext xmlns:c16="http://schemas.microsoft.com/office/drawing/2014/chart" uri="{C3380CC4-5D6E-409C-BE32-E72D297353CC}">
              <c16:uniqueId val="{00000000-4227-454D-8E08-387CBED41E0E}"/>
            </c:ext>
          </c:extLst>
        </c:ser>
        <c:dLbls>
          <c:showLegendKey val="0"/>
          <c:showVal val="0"/>
          <c:showCatName val="0"/>
          <c:showSerName val="0"/>
          <c:showPercent val="0"/>
          <c:showBubbleSize val="0"/>
        </c:dLbls>
        <c:gapWidth val="150"/>
        <c:axId val="87280256"/>
        <c:axId val="8729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227-454D-8E08-387CBED41E0E}"/>
            </c:ext>
          </c:extLst>
        </c:ser>
        <c:dLbls>
          <c:showLegendKey val="0"/>
          <c:showVal val="0"/>
          <c:showCatName val="0"/>
          <c:showSerName val="0"/>
          <c:showPercent val="0"/>
          <c:showBubbleSize val="0"/>
        </c:dLbls>
        <c:marker val="1"/>
        <c:smooth val="0"/>
        <c:axId val="87280256"/>
        <c:axId val="87290624"/>
      </c:lineChart>
      <c:dateAx>
        <c:axId val="87280256"/>
        <c:scaling>
          <c:orientation val="minMax"/>
        </c:scaling>
        <c:delete val="1"/>
        <c:axPos val="b"/>
        <c:numFmt formatCode="ge" sourceLinked="1"/>
        <c:majorTickMark val="none"/>
        <c:minorTickMark val="none"/>
        <c:tickLblPos val="none"/>
        <c:crossAx val="87290624"/>
        <c:crosses val="autoZero"/>
        <c:auto val="1"/>
        <c:lblOffset val="100"/>
        <c:baseTimeUnit val="years"/>
      </c:dateAx>
      <c:valAx>
        <c:axId val="872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96.38</c:v>
                </c:pt>
                <c:pt idx="1">
                  <c:v>112.36</c:v>
                </c:pt>
                <c:pt idx="2">
                  <c:v>82.06</c:v>
                </c:pt>
                <c:pt idx="3">
                  <c:v>96.2</c:v>
                </c:pt>
                <c:pt idx="4">
                  <c:v>102.07</c:v>
                </c:pt>
              </c:numCache>
            </c:numRef>
          </c:val>
          <c:extLst xmlns:c16r2="http://schemas.microsoft.com/office/drawing/2015/06/chart">
            <c:ext xmlns:c16="http://schemas.microsoft.com/office/drawing/2014/chart" uri="{C3380CC4-5D6E-409C-BE32-E72D297353CC}">
              <c16:uniqueId val="{00000000-7BFA-4454-A36F-731B88C12C11}"/>
            </c:ext>
          </c:extLst>
        </c:ser>
        <c:dLbls>
          <c:showLegendKey val="0"/>
          <c:showVal val="0"/>
          <c:showCatName val="0"/>
          <c:showSerName val="0"/>
          <c:showPercent val="0"/>
          <c:showBubbleSize val="0"/>
        </c:dLbls>
        <c:gapWidth val="150"/>
        <c:axId val="84683392"/>
        <c:axId val="846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7BFA-4454-A36F-731B88C12C11}"/>
            </c:ext>
          </c:extLst>
        </c:ser>
        <c:dLbls>
          <c:showLegendKey val="0"/>
          <c:showVal val="0"/>
          <c:showCatName val="0"/>
          <c:showSerName val="0"/>
          <c:showPercent val="0"/>
          <c:showBubbleSize val="0"/>
        </c:dLbls>
        <c:marker val="1"/>
        <c:smooth val="0"/>
        <c:axId val="84683392"/>
        <c:axId val="84693760"/>
      </c:lineChart>
      <c:dateAx>
        <c:axId val="84683392"/>
        <c:scaling>
          <c:orientation val="minMax"/>
        </c:scaling>
        <c:delete val="1"/>
        <c:axPos val="b"/>
        <c:numFmt formatCode="ge" sourceLinked="1"/>
        <c:majorTickMark val="none"/>
        <c:minorTickMark val="none"/>
        <c:tickLblPos val="none"/>
        <c:crossAx val="84693760"/>
        <c:crosses val="autoZero"/>
        <c:auto val="1"/>
        <c:lblOffset val="100"/>
        <c:baseTimeUnit val="years"/>
      </c:dateAx>
      <c:valAx>
        <c:axId val="846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A1-49AC-845E-B345CA589065}"/>
            </c:ext>
          </c:extLst>
        </c:ser>
        <c:dLbls>
          <c:showLegendKey val="0"/>
          <c:showVal val="0"/>
          <c:showCatName val="0"/>
          <c:showSerName val="0"/>
          <c:showPercent val="0"/>
          <c:showBubbleSize val="0"/>
        </c:dLbls>
        <c:gapWidth val="150"/>
        <c:axId val="84708352"/>
        <c:axId val="847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A1-49AC-845E-B345CA589065}"/>
            </c:ext>
          </c:extLst>
        </c:ser>
        <c:dLbls>
          <c:showLegendKey val="0"/>
          <c:showVal val="0"/>
          <c:showCatName val="0"/>
          <c:showSerName val="0"/>
          <c:showPercent val="0"/>
          <c:showBubbleSize val="0"/>
        </c:dLbls>
        <c:marker val="1"/>
        <c:smooth val="0"/>
        <c:axId val="84708352"/>
        <c:axId val="84735104"/>
      </c:lineChart>
      <c:dateAx>
        <c:axId val="84708352"/>
        <c:scaling>
          <c:orientation val="minMax"/>
        </c:scaling>
        <c:delete val="1"/>
        <c:axPos val="b"/>
        <c:numFmt formatCode="ge" sourceLinked="1"/>
        <c:majorTickMark val="none"/>
        <c:minorTickMark val="none"/>
        <c:tickLblPos val="none"/>
        <c:crossAx val="84735104"/>
        <c:crosses val="autoZero"/>
        <c:auto val="1"/>
        <c:lblOffset val="100"/>
        <c:baseTimeUnit val="years"/>
      </c:dateAx>
      <c:valAx>
        <c:axId val="847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5C-4E92-8C19-46FB74157ED0}"/>
            </c:ext>
          </c:extLst>
        </c:ser>
        <c:dLbls>
          <c:showLegendKey val="0"/>
          <c:showVal val="0"/>
          <c:showCatName val="0"/>
          <c:showSerName val="0"/>
          <c:showPercent val="0"/>
          <c:showBubbleSize val="0"/>
        </c:dLbls>
        <c:gapWidth val="150"/>
        <c:axId val="86863232"/>
        <c:axId val="868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5C-4E92-8C19-46FB74157ED0}"/>
            </c:ext>
          </c:extLst>
        </c:ser>
        <c:dLbls>
          <c:showLegendKey val="0"/>
          <c:showVal val="0"/>
          <c:showCatName val="0"/>
          <c:showSerName val="0"/>
          <c:showPercent val="0"/>
          <c:showBubbleSize val="0"/>
        </c:dLbls>
        <c:marker val="1"/>
        <c:smooth val="0"/>
        <c:axId val="86863232"/>
        <c:axId val="86869504"/>
      </c:lineChart>
      <c:dateAx>
        <c:axId val="86863232"/>
        <c:scaling>
          <c:orientation val="minMax"/>
        </c:scaling>
        <c:delete val="1"/>
        <c:axPos val="b"/>
        <c:numFmt formatCode="ge" sourceLinked="1"/>
        <c:majorTickMark val="none"/>
        <c:minorTickMark val="none"/>
        <c:tickLblPos val="none"/>
        <c:crossAx val="86869504"/>
        <c:crosses val="autoZero"/>
        <c:auto val="1"/>
        <c:lblOffset val="100"/>
        <c:baseTimeUnit val="years"/>
      </c:dateAx>
      <c:valAx>
        <c:axId val="868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06-4DAE-AA3A-31C73A9DA6A2}"/>
            </c:ext>
          </c:extLst>
        </c:ser>
        <c:dLbls>
          <c:showLegendKey val="0"/>
          <c:showVal val="0"/>
          <c:showCatName val="0"/>
          <c:showSerName val="0"/>
          <c:showPercent val="0"/>
          <c:showBubbleSize val="0"/>
        </c:dLbls>
        <c:gapWidth val="150"/>
        <c:axId val="86976768"/>
        <c:axId val="869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06-4DAE-AA3A-31C73A9DA6A2}"/>
            </c:ext>
          </c:extLst>
        </c:ser>
        <c:dLbls>
          <c:showLegendKey val="0"/>
          <c:showVal val="0"/>
          <c:showCatName val="0"/>
          <c:showSerName val="0"/>
          <c:showPercent val="0"/>
          <c:showBubbleSize val="0"/>
        </c:dLbls>
        <c:marker val="1"/>
        <c:smooth val="0"/>
        <c:axId val="86976768"/>
        <c:axId val="86978944"/>
      </c:lineChart>
      <c:dateAx>
        <c:axId val="86976768"/>
        <c:scaling>
          <c:orientation val="minMax"/>
        </c:scaling>
        <c:delete val="1"/>
        <c:axPos val="b"/>
        <c:numFmt formatCode="ge" sourceLinked="1"/>
        <c:majorTickMark val="none"/>
        <c:minorTickMark val="none"/>
        <c:tickLblPos val="none"/>
        <c:crossAx val="86978944"/>
        <c:crosses val="autoZero"/>
        <c:auto val="1"/>
        <c:lblOffset val="100"/>
        <c:baseTimeUnit val="years"/>
      </c:dateAx>
      <c:valAx>
        <c:axId val="869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9B-4B26-8EA4-52DF1DC603EF}"/>
            </c:ext>
          </c:extLst>
        </c:ser>
        <c:dLbls>
          <c:showLegendKey val="0"/>
          <c:showVal val="0"/>
          <c:showCatName val="0"/>
          <c:showSerName val="0"/>
          <c:showPercent val="0"/>
          <c:showBubbleSize val="0"/>
        </c:dLbls>
        <c:gapWidth val="150"/>
        <c:axId val="87022208"/>
        <c:axId val="87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9B-4B26-8EA4-52DF1DC603EF}"/>
            </c:ext>
          </c:extLst>
        </c:ser>
        <c:dLbls>
          <c:showLegendKey val="0"/>
          <c:showVal val="0"/>
          <c:showCatName val="0"/>
          <c:showSerName val="0"/>
          <c:showPercent val="0"/>
          <c:showBubbleSize val="0"/>
        </c:dLbls>
        <c:marker val="1"/>
        <c:smooth val="0"/>
        <c:axId val="87022208"/>
        <c:axId val="87028480"/>
      </c:lineChart>
      <c:dateAx>
        <c:axId val="87022208"/>
        <c:scaling>
          <c:orientation val="minMax"/>
        </c:scaling>
        <c:delete val="1"/>
        <c:axPos val="b"/>
        <c:numFmt formatCode="ge" sourceLinked="1"/>
        <c:majorTickMark val="none"/>
        <c:minorTickMark val="none"/>
        <c:tickLblPos val="none"/>
        <c:crossAx val="87028480"/>
        <c:crosses val="autoZero"/>
        <c:auto val="1"/>
        <c:lblOffset val="100"/>
        <c:baseTimeUnit val="years"/>
      </c:dateAx>
      <c:valAx>
        <c:axId val="87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422.39</c:v>
                </c:pt>
                <c:pt idx="1">
                  <c:v>396.88</c:v>
                </c:pt>
                <c:pt idx="2">
                  <c:v>378.9</c:v>
                </c:pt>
                <c:pt idx="3">
                  <c:v>351.28</c:v>
                </c:pt>
                <c:pt idx="4">
                  <c:v>360.23</c:v>
                </c:pt>
              </c:numCache>
            </c:numRef>
          </c:val>
          <c:extLst xmlns:c16r2="http://schemas.microsoft.com/office/drawing/2015/06/chart">
            <c:ext xmlns:c16="http://schemas.microsoft.com/office/drawing/2014/chart" uri="{C3380CC4-5D6E-409C-BE32-E72D297353CC}">
              <c16:uniqueId val="{00000000-9106-494B-B05F-BFC5ABA11FCC}"/>
            </c:ext>
          </c:extLst>
        </c:ser>
        <c:dLbls>
          <c:showLegendKey val="0"/>
          <c:showVal val="0"/>
          <c:showCatName val="0"/>
          <c:showSerName val="0"/>
          <c:showPercent val="0"/>
          <c:showBubbleSize val="0"/>
        </c:dLbls>
        <c:gapWidth val="150"/>
        <c:axId val="87059456"/>
        <c:axId val="870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9106-494B-B05F-BFC5ABA11FCC}"/>
            </c:ext>
          </c:extLst>
        </c:ser>
        <c:dLbls>
          <c:showLegendKey val="0"/>
          <c:showVal val="0"/>
          <c:showCatName val="0"/>
          <c:showSerName val="0"/>
          <c:showPercent val="0"/>
          <c:showBubbleSize val="0"/>
        </c:dLbls>
        <c:marker val="1"/>
        <c:smooth val="0"/>
        <c:axId val="87059456"/>
        <c:axId val="87069824"/>
      </c:lineChart>
      <c:dateAx>
        <c:axId val="87059456"/>
        <c:scaling>
          <c:orientation val="minMax"/>
        </c:scaling>
        <c:delete val="1"/>
        <c:axPos val="b"/>
        <c:numFmt formatCode="ge" sourceLinked="1"/>
        <c:majorTickMark val="none"/>
        <c:minorTickMark val="none"/>
        <c:tickLblPos val="none"/>
        <c:crossAx val="87069824"/>
        <c:crosses val="autoZero"/>
        <c:auto val="1"/>
        <c:lblOffset val="100"/>
        <c:baseTimeUnit val="years"/>
      </c:dateAx>
      <c:valAx>
        <c:axId val="870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91.52</c:v>
                </c:pt>
                <c:pt idx="1">
                  <c:v>70.209999999999994</c:v>
                </c:pt>
                <c:pt idx="2">
                  <c:v>81.069999999999993</c:v>
                </c:pt>
                <c:pt idx="3">
                  <c:v>90.58</c:v>
                </c:pt>
                <c:pt idx="4">
                  <c:v>99.98</c:v>
                </c:pt>
              </c:numCache>
            </c:numRef>
          </c:val>
          <c:extLst xmlns:c16r2="http://schemas.microsoft.com/office/drawing/2015/06/chart">
            <c:ext xmlns:c16="http://schemas.microsoft.com/office/drawing/2014/chart" uri="{C3380CC4-5D6E-409C-BE32-E72D297353CC}">
              <c16:uniqueId val="{00000000-D46E-406F-A8B2-545F1B2189BC}"/>
            </c:ext>
          </c:extLst>
        </c:ser>
        <c:dLbls>
          <c:showLegendKey val="0"/>
          <c:showVal val="0"/>
          <c:showCatName val="0"/>
          <c:showSerName val="0"/>
          <c:showPercent val="0"/>
          <c:showBubbleSize val="0"/>
        </c:dLbls>
        <c:gapWidth val="150"/>
        <c:axId val="87082880"/>
        <c:axId val="871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D46E-406F-A8B2-545F1B2189BC}"/>
            </c:ext>
          </c:extLst>
        </c:ser>
        <c:dLbls>
          <c:showLegendKey val="0"/>
          <c:showVal val="0"/>
          <c:showCatName val="0"/>
          <c:showSerName val="0"/>
          <c:showPercent val="0"/>
          <c:showBubbleSize val="0"/>
        </c:dLbls>
        <c:marker val="1"/>
        <c:smooth val="0"/>
        <c:axId val="87082880"/>
        <c:axId val="87179264"/>
      </c:lineChart>
      <c:dateAx>
        <c:axId val="87082880"/>
        <c:scaling>
          <c:orientation val="minMax"/>
        </c:scaling>
        <c:delete val="1"/>
        <c:axPos val="b"/>
        <c:numFmt formatCode="ge" sourceLinked="1"/>
        <c:majorTickMark val="none"/>
        <c:minorTickMark val="none"/>
        <c:tickLblPos val="none"/>
        <c:crossAx val="87179264"/>
        <c:crosses val="autoZero"/>
        <c:auto val="1"/>
        <c:lblOffset val="100"/>
        <c:baseTimeUnit val="years"/>
      </c:dateAx>
      <c:valAx>
        <c:axId val="871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169.02</c:v>
                </c:pt>
                <c:pt idx="1">
                  <c:v>219.2</c:v>
                </c:pt>
                <c:pt idx="2">
                  <c:v>191.48</c:v>
                </c:pt>
                <c:pt idx="3">
                  <c:v>171.08</c:v>
                </c:pt>
                <c:pt idx="4">
                  <c:v>154.15</c:v>
                </c:pt>
              </c:numCache>
            </c:numRef>
          </c:val>
          <c:extLst xmlns:c16r2="http://schemas.microsoft.com/office/drawing/2015/06/chart">
            <c:ext xmlns:c16="http://schemas.microsoft.com/office/drawing/2014/chart" uri="{C3380CC4-5D6E-409C-BE32-E72D297353CC}">
              <c16:uniqueId val="{00000000-9800-458B-B9D9-C95C201B9313}"/>
            </c:ext>
          </c:extLst>
        </c:ser>
        <c:dLbls>
          <c:showLegendKey val="0"/>
          <c:showVal val="0"/>
          <c:showCatName val="0"/>
          <c:showSerName val="0"/>
          <c:showPercent val="0"/>
          <c:showBubbleSize val="0"/>
        </c:dLbls>
        <c:gapWidth val="150"/>
        <c:axId val="87197568"/>
        <c:axId val="872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9800-458B-B9D9-C95C201B9313}"/>
            </c:ext>
          </c:extLst>
        </c:ser>
        <c:dLbls>
          <c:showLegendKey val="0"/>
          <c:showVal val="0"/>
          <c:showCatName val="0"/>
          <c:showSerName val="0"/>
          <c:showPercent val="0"/>
          <c:showBubbleSize val="0"/>
        </c:dLbls>
        <c:marker val="1"/>
        <c:smooth val="0"/>
        <c:axId val="87197568"/>
        <c:axId val="87203840"/>
      </c:lineChart>
      <c:dateAx>
        <c:axId val="87197568"/>
        <c:scaling>
          <c:orientation val="minMax"/>
        </c:scaling>
        <c:delete val="1"/>
        <c:axPos val="b"/>
        <c:numFmt formatCode="ge" sourceLinked="1"/>
        <c:majorTickMark val="none"/>
        <c:minorTickMark val="none"/>
        <c:tickLblPos val="none"/>
        <c:crossAx val="87203840"/>
        <c:crosses val="autoZero"/>
        <c:auto val="1"/>
        <c:lblOffset val="100"/>
        <c:baseTimeUnit val="years"/>
      </c:dateAx>
      <c:valAx>
        <c:axId val="872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厚沢部町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3992</v>
      </c>
      <c r="AM8" s="66"/>
      <c r="AN8" s="66"/>
      <c r="AO8" s="66"/>
      <c r="AP8" s="66"/>
      <c r="AQ8" s="66"/>
      <c r="AR8" s="66"/>
      <c r="AS8" s="66"/>
      <c r="AT8" s="65">
        <f>データ!$S$6</f>
        <v>460.58</v>
      </c>
      <c r="AU8" s="65"/>
      <c r="AV8" s="65"/>
      <c r="AW8" s="65"/>
      <c r="AX8" s="65"/>
      <c r="AY8" s="65"/>
      <c r="AZ8" s="65"/>
      <c r="BA8" s="65"/>
      <c r="BB8" s="65">
        <f>データ!$T$6</f>
        <v>8.67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102.02</v>
      </c>
      <c r="Q10" s="65"/>
      <c r="R10" s="65"/>
      <c r="S10" s="65"/>
      <c r="T10" s="65"/>
      <c r="U10" s="65"/>
      <c r="V10" s="65"/>
      <c r="W10" s="66">
        <f>データ!$Q$6</f>
        <v>2840</v>
      </c>
      <c r="X10" s="66"/>
      <c r="Y10" s="66"/>
      <c r="Z10" s="66"/>
      <c r="AA10" s="66"/>
      <c r="AB10" s="66"/>
      <c r="AC10" s="66"/>
      <c r="AD10" s="2"/>
      <c r="AE10" s="2"/>
      <c r="AF10" s="2"/>
      <c r="AG10" s="2"/>
      <c r="AH10" s="2"/>
      <c r="AI10" s="2"/>
      <c r="AJ10" s="2"/>
      <c r="AK10" s="2"/>
      <c r="AL10" s="66">
        <f>データ!$U$6</f>
        <v>4032</v>
      </c>
      <c r="AM10" s="66"/>
      <c r="AN10" s="66"/>
      <c r="AO10" s="66"/>
      <c r="AP10" s="66"/>
      <c r="AQ10" s="66"/>
      <c r="AR10" s="66"/>
      <c r="AS10" s="66"/>
      <c r="AT10" s="65">
        <f>データ!$V$6</f>
        <v>51.41</v>
      </c>
      <c r="AU10" s="65"/>
      <c r="AV10" s="65"/>
      <c r="AW10" s="65"/>
      <c r="AX10" s="65"/>
      <c r="AY10" s="65"/>
      <c r="AZ10" s="65"/>
      <c r="BA10" s="65"/>
      <c r="BB10" s="65">
        <f>データ!$W$6</f>
        <v>78.430000000000007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n1ro1UEG3BF9vucjT7NUl0By28wx7CMKQnbuz6Z8Rt1YDjwwLvp1WNybzSxpmukv2Y4gXx6hFsSCRiQcxd5u+A==" saltValue="kzKcDXQs6Y1ruG92MIEW/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13633</v>
      </c>
      <c r="D6" s="33">
        <f t="shared" si="3"/>
        <v>47</v>
      </c>
      <c r="E6" s="33">
        <f t="shared" si="3"/>
        <v>1</v>
      </c>
      <c r="F6" s="33">
        <f t="shared" si="3"/>
        <v>0</v>
      </c>
      <c r="G6" s="33">
        <f t="shared" si="3"/>
        <v>0</v>
      </c>
      <c r="H6" s="33" t="str">
        <f t="shared" si="3"/>
        <v>北海道　厚沢部町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102.02</v>
      </c>
      <c r="Q6" s="34">
        <f t="shared" si="3"/>
        <v>2840</v>
      </c>
      <c r="R6" s="34">
        <f t="shared" si="3"/>
        <v>3992</v>
      </c>
      <c r="S6" s="34">
        <f t="shared" si="3"/>
        <v>460.58</v>
      </c>
      <c r="T6" s="34">
        <f t="shared" si="3"/>
        <v>8.67</v>
      </c>
      <c r="U6" s="34">
        <f t="shared" si="3"/>
        <v>4032</v>
      </c>
      <c r="V6" s="34">
        <f t="shared" si="3"/>
        <v>51.41</v>
      </c>
      <c r="W6" s="34">
        <f t="shared" si="3"/>
        <v>78.430000000000007</v>
      </c>
      <c r="X6" s="35">
        <f>IF(X7="",NA(),X7)</f>
        <v>96.38</v>
      </c>
      <c r="Y6" s="35">
        <f t="shared" ref="Y6:AG6" si="4">IF(Y7="",NA(),Y7)</f>
        <v>112.36</v>
      </c>
      <c r="Z6" s="35">
        <f t="shared" si="4"/>
        <v>82.06</v>
      </c>
      <c r="AA6" s="35">
        <f t="shared" si="4"/>
        <v>96.2</v>
      </c>
      <c r="AB6" s="35">
        <f t="shared" si="4"/>
        <v>102.07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422.39</v>
      </c>
      <c r="BF6" s="35">
        <f t="shared" ref="BF6:BN6" si="7">IF(BF7="",NA(),BF7)</f>
        <v>396.88</v>
      </c>
      <c r="BG6" s="35">
        <f t="shared" si="7"/>
        <v>378.9</v>
      </c>
      <c r="BH6" s="35">
        <f t="shared" si="7"/>
        <v>351.28</v>
      </c>
      <c r="BI6" s="35">
        <f t="shared" si="7"/>
        <v>360.23</v>
      </c>
      <c r="BJ6" s="35">
        <f t="shared" si="7"/>
        <v>1113.76</v>
      </c>
      <c r="BK6" s="35">
        <f t="shared" si="7"/>
        <v>1125.69</v>
      </c>
      <c r="BL6" s="35">
        <f t="shared" si="7"/>
        <v>1134.67</v>
      </c>
      <c r="BM6" s="35">
        <f t="shared" si="7"/>
        <v>1144.79</v>
      </c>
      <c r="BN6" s="35">
        <f t="shared" si="7"/>
        <v>1061.58</v>
      </c>
      <c r="BO6" s="34" t="str">
        <f>IF(BO7="","",IF(BO7="-","【-】","【"&amp;SUBSTITUTE(TEXT(BO7,"#,##0.00"),"-","△")&amp;"】"))</f>
        <v>【1,141.75】</v>
      </c>
      <c r="BP6" s="35">
        <f>IF(BP7="",NA(),BP7)</f>
        <v>91.52</v>
      </c>
      <c r="BQ6" s="35">
        <f t="shared" ref="BQ6:BY6" si="8">IF(BQ7="",NA(),BQ7)</f>
        <v>70.209999999999994</v>
      </c>
      <c r="BR6" s="35">
        <f t="shared" si="8"/>
        <v>81.069999999999993</v>
      </c>
      <c r="BS6" s="35">
        <f t="shared" si="8"/>
        <v>90.58</v>
      </c>
      <c r="BT6" s="35">
        <f t="shared" si="8"/>
        <v>99.98</v>
      </c>
      <c r="BU6" s="35">
        <f t="shared" si="8"/>
        <v>34.25</v>
      </c>
      <c r="BV6" s="35">
        <f t="shared" si="8"/>
        <v>46.48</v>
      </c>
      <c r="BW6" s="35">
        <f t="shared" si="8"/>
        <v>40.6</v>
      </c>
      <c r="BX6" s="35">
        <f t="shared" si="8"/>
        <v>56.04</v>
      </c>
      <c r="BY6" s="35">
        <f t="shared" si="8"/>
        <v>58.52</v>
      </c>
      <c r="BZ6" s="34" t="str">
        <f>IF(BZ7="","",IF(BZ7="-","【-】","【"&amp;SUBSTITUTE(TEXT(BZ7,"#,##0.00"),"-","△")&amp;"】"))</f>
        <v>【54.93】</v>
      </c>
      <c r="CA6" s="35">
        <f>IF(CA7="",NA(),CA7)</f>
        <v>169.02</v>
      </c>
      <c r="CB6" s="35">
        <f t="shared" ref="CB6:CJ6" si="9">IF(CB7="",NA(),CB7)</f>
        <v>219.2</v>
      </c>
      <c r="CC6" s="35">
        <f t="shared" si="9"/>
        <v>191.48</v>
      </c>
      <c r="CD6" s="35">
        <f t="shared" si="9"/>
        <v>171.08</v>
      </c>
      <c r="CE6" s="35">
        <f t="shared" si="9"/>
        <v>154.15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39.35</v>
      </c>
      <c r="CM6" s="35">
        <f t="shared" ref="CM6:CU6" si="10">IF(CM7="",NA(),CM7)</f>
        <v>39.869999999999997</v>
      </c>
      <c r="CN6" s="35">
        <f t="shared" si="10"/>
        <v>38.51</v>
      </c>
      <c r="CO6" s="35">
        <f t="shared" si="10"/>
        <v>39.119999999999997</v>
      </c>
      <c r="CP6" s="35">
        <f t="shared" si="10"/>
        <v>39.44</v>
      </c>
      <c r="CQ6" s="35">
        <f t="shared" si="10"/>
        <v>57.55</v>
      </c>
      <c r="CR6" s="35">
        <f t="shared" si="10"/>
        <v>57.43</v>
      </c>
      <c r="CS6" s="35">
        <f t="shared" si="10"/>
        <v>57.29</v>
      </c>
      <c r="CT6" s="35">
        <f t="shared" si="10"/>
        <v>55.9</v>
      </c>
      <c r="CU6" s="35">
        <f t="shared" si="10"/>
        <v>57.3</v>
      </c>
      <c r="CV6" s="34" t="str">
        <f>IF(CV7="","",IF(CV7="-","【-】","【"&amp;SUBSTITUTE(TEXT(CV7,"#,##0.00"),"-","△")&amp;"】"))</f>
        <v>【56.91】</v>
      </c>
      <c r="CW6" s="35">
        <f>IF(CW7="",NA(),CW7)</f>
        <v>99.27</v>
      </c>
      <c r="CX6" s="35">
        <f t="shared" ref="CX6:DF6" si="11">IF(CX7="",NA(),CX7)</f>
        <v>98.84</v>
      </c>
      <c r="CY6" s="35">
        <f t="shared" si="11"/>
        <v>99.48</v>
      </c>
      <c r="CZ6" s="35">
        <f t="shared" si="11"/>
        <v>99</v>
      </c>
      <c r="DA6" s="35">
        <f t="shared" si="11"/>
        <v>98.97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0.14000000000000001</v>
      </c>
      <c r="EE6" s="35">
        <f t="shared" ref="EE6:EM6" si="14">IF(EE7="",NA(),EE7)</f>
        <v>0.04</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13633</v>
      </c>
      <c r="D7" s="37">
        <v>47</v>
      </c>
      <c r="E7" s="37">
        <v>1</v>
      </c>
      <c r="F7" s="37">
        <v>0</v>
      </c>
      <c r="G7" s="37">
        <v>0</v>
      </c>
      <c r="H7" s="37" t="s">
        <v>107</v>
      </c>
      <c r="I7" s="37" t="s">
        <v>108</v>
      </c>
      <c r="J7" s="37" t="s">
        <v>109</v>
      </c>
      <c r="K7" s="37" t="s">
        <v>110</v>
      </c>
      <c r="L7" s="37" t="s">
        <v>111</v>
      </c>
      <c r="M7" s="37" t="s">
        <v>112</v>
      </c>
      <c r="N7" s="38" t="s">
        <v>113</v>
      </c>
      <c r="O7" s="38" t="s">
        <v>114</v>
      </c>
      <c r="P7" s="38">
        <v>102.02</v>
      </c>
      <c r="Q7" s="38">
        <v>2840</v>
      </c>
      <c r="R7" s="38">
        <v>3992</v>
      </c>
      <c r="S7" s="38">
        <v>460.58</v>
      </c>
      <c r="T7" s="38">
        <v>8.67</v>
      </c>
      <c r="U7" s="38">
        <v>4032</v>
      </c>
      <c r="V7" s="38">
        <v>51.41</v>
      </c>
      <c r="W7" s="38">
        <v>78.430000000000007</v>
      </c>
      <c r="X7" s="38">
        <v>96.38</v>
      </c>
      <c r="Y7" s="38">
        <v>112.36</v>
      </c>
      <c r="Z7" s="38">
        <v>82.06</v>
      </c>
      <c r="AA7" s="38">
        <v>96.2</v>
      </c>
      <c r="AB7" s="38">
        <v>102.07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422.39</v>
      </c>
      <c r="BF7" s="38">
        <v>396.88</v>
      </c>
      <c r="BG7" s="38">
        <v>378.9</v>
      </c>
      <c r="BH7" s="38">
        <v>351.28</v>
      </c>
      <c r="BI7" s="38">
        <v>360.23</v>
      </c>
      <c r="BJ7" s="38">
        <v>1113.76</v>
      </c>
      <c r="BK7" s="38">
        <v>1125.69</v>
      </c>
      <c r="BL7" s="38">
        <v>1134.67</v>
      </c>
      <c r="BM7" s="38">
        <v>1144.79</v>
      </c>
      <c r="BN7" s="38">
        <v>1061.58</v>
      </c>
      <c r="BO7" s="38">
        <v>1141.75</v>
      </c>
      <c r="BP7" s="38">
        <v>91.52</v>
      </c>
      <c r="BQ7" s="38">
        <v>70.209999999999994</v>
      </c>
      <c r="BR7" s="38">
        <v>81.069999999999993</v>
      </c>
      <c r="BS7" s="38">
        <v>90.58</v>
      </c>
      <c r="BT7" s="38">
        <v>99.98</v>
      </c>
      <c r="BU7" s="38">
        <v>34.25</v>
      </c>
      <c r="BV7" s="38">
        <v>46.48</v>
      </c>
      <c r="BW7" s="38">
        <v>40.6</v>
      </c>
      <c r="BX7" s="38">
        <v>56.04</v>
      </c>
      <c r="BY7" s="38">
        <v>58.52</v>
      </c>
      <c r="BZ7" s="38">
        <v>54.93</v>
      </c>
      <c r="CA7" s="38">
        <v>169.02</v>
      </c>
      <c r="CB7" s="38">
        <v>219.2</v>
      </c>
      <c r="CC7" s="38">
        <v>191.48</v>
      </c>
      <c r="CD7" s="38">
        <v>171.08</v>
      </c>
      <c r="CE7" s="38">
        <v>154.15</v>
      </c>
      <c r="CF7" s="38">
        <v>501.18</v>
      </c>
      <c r="CG7" s="38">
        <v>376.61</v>
      </c>
      <c r="CH7" s="38">
        <v>440.03</v>
      </c>
      <c r="CI7" s="38">
        <v>304.35000000000002</v>
      </c>
      <c r="CJ7" s="38">
        <v>296.3</v>
      </c>
      <c r="CK7" s="38">
        <v>292.18</v>
      </c>
      <c r="CL7" s="38">
        <v>39.35</v>
      </c>
      <c r="CM7" s="38">
        <v>39.869999999999997</v>
      </c>
      <c r="CN7" s="38">
        <v>38.51</v>
      </c>
      <c r="CO7" s="38">
        <v>39.119999999999997</v>
      </c>
      <c r="CP7" s="38">
        <v>39.44</v>
      </c>
      <c r="CQ7" s="38">
        <v>57.55</v>
      </c>
      <c r="CR7" s="38">
        <v>57.43</v>
      </c>
      <c r="CS7" s="38">
        <v>57.29</v>
      </c>
      <c r="CT7" s="38">
        <v>55.9</v>
      </c>
      <c r="CU7" s="38">
        <v>57.3</v>
      </c>
      <c r="CV7" s="38">
        <v>56.91</v>
      </c>
      <c r="CW7" s="38">
        <v>99.27</v>
      </c>
      <c r="CX7" s="38">
        <v>98.84</v>
      </c>
      <c r="CY7" s="38">
        <v>99.48</v>
      </c>
      <c r="CZ7" s="38">
        <v>99</v>
      </c>
      <c r="DA7" s="38">
        <v>98.97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0.14000000000000001</v>
      </c>
      <c r="EE7" s="38">
        <v>0.04</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2019-01-28T11:34:44Z</cp:lastPrinted>
  <dcterms:created xsi:type="dcterms:W3CDTF">2018-12-03T08:40:25Z</dcterms:created>
  <dcterms:modified xsi:type="dcterms:W3CDTF">2019-01-28T11:58:23Z</dcterms:modified>
  <cp:category/>
</cp:coreProperties>
</file>