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taivMkw0L9QaFKpBVRA9iY/2F0mWMYyHSYYOFJYJtKW84uYB7+sPTsvSqpc3MSe8QAcj9RCh8yOyM6pw8hFuoA==" workbookSaltValue="N0CTzhO1rlfVNqXHCRQ1e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<sst xmlns="http://schemas.openxmlformats.org/spreadsheetml/2006/main" count="240" uniqueCount="126">
  <si>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</si>
  <si>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</si>
  <si>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</si>
  <si>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</si>
  <si>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</si>
  <si>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</si>
  <si>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</si>
  <si>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</si>
  <si>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</si>
  <si>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</si>
  <si>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</si>
  <si>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</si>
  <si>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</si>
  <si>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</si>
  <si>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</si>
  <si>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</si>
  <si>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</si>
  <si>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</si>
  <si>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</si>
  <si>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</si>
  <si>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</si>
  <si>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</si>
  <si>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</si>
  <si>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</si>
  <si>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</si>
  <si>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</si>
  <si>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</si>
  <si>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</si>
  <si>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</si>
  <si>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</si>
  <si>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</si>
  <si>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</si>
  <si>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</si>
  <si>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</si>
  <si>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</si>
  <si>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</si>
  <si>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</si>
  <si>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</si>
  <si>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</si>
  <si>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</si>
  <si>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</si>
  <si>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</si>
  <si>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</si>
  <si>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</si>
  <si>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</si>
  <si>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</si>
  <si>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</si>
  <si>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</si>
  <si>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</si>
  <si>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</si>
  <si>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</si>
  <si>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</si>
  <si>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</si>
  <si>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</si>
  <si>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</si>
  <si>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</si>
  <si>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</si>
  <si>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</si>
  <si>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</si>
  <si>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</si>
  <si>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</si>
  <si>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</si>
  <si>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</si>
  <si>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</si>
  <si>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</si>
  <si>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</si>
  <si>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</si>
  <si>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</si>
  <si>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</si>
  <si>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</si>
  <si>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</si>
  <si>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</si>
  <si>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</si>
  <si>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</si>
  <si>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</si>
  <si>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</si>
  <si>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</si>
  <si>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</si>
  <si>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</si>
  <si>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</si>
  <si>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</si>
  <si>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</si>
  <si>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</si>
  <si>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</si>
  <si>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</si>
  <si>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</si>
  <si>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</si>
  <si>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</si>
  <si>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</si>
  <si>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</si>
  <si>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</si>
  <si>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</si>
  <si>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</si>
  <si>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</si>
  <si>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</si>
  <si>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</si>
  <si>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</si>
  <si>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</si>
  <si>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</si>
  <si>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</si>
  <si>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</si>
  <si>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</si>
  <si>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</si>
  <si>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</si>
  <si>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</si>
  <si>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</si>
  <si>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</si>
  <si>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</si>
  <si>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</si>
  <si>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</si>
  <si>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厚沢部町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</si>
  <si>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</si>
  <si>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</si>
  <si>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</si>
  <si>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</si>
  <si>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</si>
  <si>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</si>
  <si>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</si>
  <si>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</si>
  <si>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</si>
  <si>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</si>
  <si>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</si>
  <si>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</si>
  <si>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・収益的収支比率は66％と年々減少傾向にある。
・水洗化率は幾分上昇しているが、区域内人口の減少によるものである。
　企業債元利償還は一般会計繰入により償還している状況。</t>
    <rPh sb="13" eb="15">
      <t>ネンネン</t>
    </rPh>
    <rPh sb="15" eb="17">
      <t>ゲンショウ</t>
    </rPh>
    <rPh sb="17" eb="19">
      <t>ケイコウ</t>
    </rPh>
    <rPh sb="62" eb="64">
      <t>ガンリ</t>
    </rPh>
    <rPh sb="64" eb="66">
      <t>ショウカン</t>
    </rPh>
    <phoneticPr fontId="4"/>
  </si>
  <si>
    <t>・供用開始年度が平成9年度以降であり、管路については老朽化は進んでいない状況だが、処理場の設備については耐用年数を経過してきており、平成28年度から機能強化計画に基づき順次設備更新を行っている。</t>
    <rPh sb="26" eb="28">
      <t>ロウキュウ</t>
    </rPh>
    <rPh sb="57" eb="59">
      <t>ケイカ</t>
    </rPh>
    <rPh sb="81" eb="82">
      <t>モト</t>
    </rPh>
    <phoneticPr fontId="4"/>
  </si>
  <si>
    <t>・人口の減少や高齢化により加入率が横ばいとなっているため、現状のままの増収は見込めない状況にある。
・平成30年6月使用分から約20％増の料金改定を実施したことにより、収益的収支比率はある程度改善されるものと見込んでいる。
・施設更新のための企業債を平成32年度まで借入する予定のため、企業債残高対事業規模比率は増加すると思われる。</t>
    <rPh sb="43" eb="45">
      <t>ジョウキョウ</t>
    </rPh>
    <rPh sb="67" eb="68">
      <t>ゾウ</t>
    </rPh>
    <rPh sb="69" eb="71">
      <t>リョウキン</t>
    </rPh>
    <rPh sb="74" eb="76">
      <t>ジッシ</t>
    </rPh>
    <rPh sb="94" eb="96">
      <t>テイド</t>
    </rPh>
    <rPh sb="104" eb="106">
      <t>ミコ</t>
    </rPh>
    <rPh sb="113" eb="115">
      <t>シセツ</t>
    </rPh>
    <rPh sb="115" eb="117">
      <t>コウシン</t>
    </rPh>
    <rPh sb="121" eb="123">
      <t>キギョウ</t>
    </rPh>
    <rPh sb="123" eb="124">
      <t>サイ</t>
    </rPh>
    <rPh sb="125" eb="127">
      <t>ヘイセイ</t>
    </rPh>
    <rPh sb="129" eb="130">
      <t>ネン</t>
    </rPh>
    <rPh sb="130" eb="131">
      <t>ド</t>
    </rPh>
    <rPh sb="133" eb="135">
      <t>カリイレ</t>
    </rPh>
    <rPh sb="137" eb="139">
      <t>ヨテイ</t>
    </rPh>
    <rPh sb="143" eb="145">
      <t>キギョウ</t>
    </rPh>
    <rPh sb="145" eb="146">
      <t>サイ</t>
    </rPh>
    <rPh sb="146" eb="148">
      <t>ザンダカ</t>
    </rPh>
    <rPh sb="148" eb="149">
      <t>タイ</t>
    </rPh>
    <rPh sb="149" eb="151">
      <t>ジギョウ</t>
    </rPh>
    <rPh sb="151" eb="153">
      <t>キボ</t>
    </rPh>
    <rPh sb="153" eb="155">
      <t>ヒリツ</t>
    </rPh>
    <rPh sb="156" eb="158">
      <t>ゾウカ</t>
    </rPh>
    <rPh sb="161" eb="162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</si>
</sst>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77" fontId="0" fillId="0" borderId="2" xfId="1" applyNumberFormat="1" applyFont="1" applyFill="1" applyBorder="1" applyAlignment="1">
      <alignment vertical="center" shrinkToFi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2D-4F78-A1AA-ACB6BAF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3536"/>
        <c:axId val="460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92D-4F78-A1AA-ACB6BAF86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3536"/>
        <c:axId val="46039424"/>
      </c:lineChart>
      <c:dateAx>
        <c:axId val="4603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39424"/>
        <c:crosses val="autoZero"/>
        <c:auto val="1"/>
        <c:lblOffset val="100"/>
        <c:baseTimeUnit val="years"/>
      </c:dateAx>
      <c:valAx>
        <c:axId val="4603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3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</c:v>
                </c:pt>
                <c:pt idx="1">
                  <c:v>37.5</c:v>
                </c:pt>
                <c:pt idx="2">
                  <c:v>37.5</c:v>
                </c:pt>
                <c:pt idx="3">
                  <c:v>37.5</c:v>
                </c:pt>
                <c:pt idx="4">
                  <c:v>41.11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6-4853-BA63-753BE79E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33568"/>
        <c:axId val="851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D6-4853-BA63-753BE79E4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33568"/>
        <c:axId val="85139840"/>
      </c:lineChart>
      <c:dateAx>
        <c:axId val="8513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39840"/>
        <c:crosses val="autoZero"/>
        <c:auto val="1"/>
        <c:lblOffset val="100"/>
        <c:baseTimeUnit val="years"/>
      </c:dateAx>
      <c:valAx>
        <c:axId val="851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3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77.569999999999993</c:v>
                </c:pt>
                <c:pt idx="1">
                  <c:v>79.010000000000005</c:v>
                </c:pt>
                <c:pt idx="2">
                  <c:v>80.89</c:v>
                </c:pt>
                <c:pt idx="3">
                  <c:v>82.06</c:v>
                </c:pt>
                <c:pt idx="4">
                  <c:v>83.18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A-4862-8373-971B08031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182720"/>
        <c:axId val="8519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8A-4862-8373-971B08031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182720"/>
        <c:axId val="85197184"/>
      </c:lineChart>
      <c:dateAx>
        <c:axId val="8518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197184"/>
        <c:crosses val="autoZero"/>
        <c:auto val="1"/>
        <c:lblOffset val="100"/>
        <c:baseTimeUnit val="years"/>
      </c:dateAx>
      <c:valAx>
        <c:axId val="8519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18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</c:v>
                </c:pt>
                <c:pt idx="1">
                  <c:v>77.540000000000006</c:v>
                </c:pt>
                <c:pt idx="2">
                  <c:v>79.97</c:v>
                </c:pt>
                <c:pt idx="3">
                  <c:v>70.44</c:v>
                </c:pt>
                <c:pt idx="4">
                  <c:v>66.13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30-4CB7-A8EE-72D5E2F4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72896"/>
        <c:axId val="46683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30-4CB7-A8EE-72D5E2F4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72896"/>
        <c:axId val="46683264"/>
      </c:lineChart>
      <c:dateAx>
        <c:axId val="4667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683264"/>
        <c:crosses val="autoZero"/>
        <c:auto val="1"/>
        <c:lblOffset val="100"/>
        <c:baseTimeUnit val="years"/>
      </c:dateAx>
      <c:valAx>
        <c:axId val="46683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7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01-4036-8375-210D30900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97088"/>
        <c:axId val="4672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01-4036-8375-210D30900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97088"/>
        <c:axId val="46723840"/>
      </c:lineChart>
      <c:dateAx>
        <c:axId val="4669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23840"/>
        <c:crosses val="autoZero"/>
        <c:auto val="1"/>
        <c:lblOffset val="100"/>
        <c:baseTimeUnit val="years"/>
      </c:dateAx>
      <c:valAx>
        <c:axId val="4672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69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FC-4BA6-8F71-DDAB77B1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754816"/>
        <c:axId val="467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FC-4BA6-8F71-DDAB77B1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4816"/>
        <c:axId val="46765184"/>
      </c:lineChart>
      <c:dateAx>
        <c:axId val="4675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765184"/>
        <c:crosses val="autoZero"/>
        <c:auto val="1"/>
        <c:lblOffset val="100"/>
        <c:baseTimeUnit val="years"/>
      </c:dateAx>
      <c:valAx>
        <c:axId val="467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75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50-41DE-A7DF-85B65268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35264"/>
        <c:axId val="7584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50-41DE-A7DF-85B65268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35264"/>
        <c:axId val="75845632"/>
      </c:lineChart>
      <c:dateAx>
        <c:axId val="7583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845632"/>
        <c:crosses val="autoZero"/>
        <c:auto val="1"/>
        <c:lblOffset val="100"/>
        <c:baseTimeUnit val="years"/>
      </c:dateAx>
      <c:valAx>
        <c:axId val="7584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83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AB-45C1-9DF6-4C1105F5C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80704"/>
        <c:axId val="7588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AB-45C1-9DF6-4C1105F5C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80704"/>
        <c:axId val="75886976"/>
      </c:lineChart>
      <c:dateAx>
        <c:axId val="7588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886976"/>
        <c:crosses val="autoZero"/>
        <c:auto val="1"/>
        <c:lblOffset val="100"/>
        <c:baseTimeUnit val="years"/>
      </c:dateAx>
      <c:valAx>
        <c:axId val="7588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88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643.27</c:v>
                </c:pt>
                <c:pt idx="1">
                  <c:v>611.21</c:v>
                </c:pt>
                <c:pt idx="2" formatCode="#,##0.00;&quot;△&quot;#,##0.00">
                  <c:v>585.66999999999996</c:v>
                </c:pt>
                <c:pt idx="3" formatCode="#,##0.00;&quot;△&quot;#,##0.00">
                  <c:v>555.57000000000005</c:v>
                </c:pt>
                <c:pt idx="4">
                  <c:v>517.38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FA-4BDD-9919-168B9677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49024"/>
        <c:axId val="76059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FA-4BDD-9919-168B9677F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49024"/>
        <c:axId val="76059392"/>
      </c:lineChart>
      <c:dateAx>
        <c:axId val="76049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059392"/>
        <c:crosses val="autoZero"/>
        <c:auto val="1"/>
        <c:lblOffset val="100"/>
        <c:baseTimeUnit val="years"/>
      </c:dateAx>
      <c:valAx>
        <c:axId val="76059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49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49.23</c:v>
                </c:pt>
                <c:pt idx="1">
                  <c:v>46.67</c:v>
                </c:pt>
                <c:pt idx="2">
                  <c:v>36.22</c:v>
                </c:pt>
                <c:pt idx="3">
                  <c:v>49.33</c:v>
                </c:pt>
                <c:pt idx="4">
                  <c:v>73.040000000000006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8A-448A-BE39-27601A0D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73984"/>
        <c:axId val="7642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8A-448A-BE39-27601A0D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73984"/>
        <c:axId val="76428416"/>
      </c:lineChart>
      <c:dateAx>
        <c:axId val="7607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28416"/>
        <c:crosses val="autoZero"/>
        <c:auto val="1"/>
        <c:lblOffset val="100"/>
        <c:baseTimeUnit val="years"/>
      </c:dateAx>
      <c:valAx>
        <c:axId val="7642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07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310.49</c:v>
                </c:pt>
                <c:pt idx="1">
                  <c:v>326.86</c:v>
                </c:pt>
                <c:pt idx="2">
                  <c:v>422.61</c:v>
                </c:pt>
                <c:pt idx="3">
                  <c:v>309.31</c:v>
                </c:pt>
                <c:pt idx="4">
                  <c:v>207.6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A-40ED-A077-B332C22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3008"/>
        <c:axId val="7645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DA-40ED-A077-B332C22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3008"/>
        <c:axId val="76453376"/>
      </c:lineChart>
      <c:dateAx>
        <c:axId val="7644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53376"/>
        <c:crosses val="autoZero"/>
        <c:auto val="1"/>
        <c:lblOffset val="100"/>
        <c:baseTimeUnit val="years"/>
      </c:dateAx>
      <c:valAx>
        <c:axId val="7645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44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北海道　厚沢部町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3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7">
        <f>データ!S6</f>
        <v>3992</v>
      </c>
      <c r="AM8" s="67"/>
      <c r="AN8" s="67"/>
      <c r="AO8" s="67"/>
      <c r="AP8" s="67"/>
      <c r="AQ8" s="67"/>
      <c r="AR8" s="67"/>
      <c r="AS8" s="67"/>
      <c r="AT8" s="66">
        <f>データ!T6</f>
        <v>460.58</v>
      </c>
      <c r="AU8" s="66"/>
      <c r="AV8" s="66"/>
      <c r="AW8" s="66"/>
      <c r="AX8" s="66"/>
      <c r="AY8" s="66"/>
      <c r="AZ8" s="66"/>
      <c r="BA8" s="66"/>
      <c r="BB8" s="66">
        <f>データ!U6</f>
        <v>8.67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3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3"/>
      <c r="BK9" s="3"/>
      <c r="BL9" s="64" t="s">
        <v>20</v>
      </c>
      <c r="BM9" s="65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56.73</v>
      </c>
      <c r="Q10" s="66"/>
      <c r="R10" s="66"/>
      <c r="S10" s="66"/>
      <c r="T10" s="66"/>
      <c r="U10" s="66"/>
      <c r="V10" s="66"/>
      <c r="W10" s="66">
        <f>データ!Q6</f>
        <v>99.52</v>
      </c>
      <c r="X10" s="66"/>
      <c r="Y10" s="66"/>
      <c r="Z10" s="66"/>
      <c r="AA10" s="66"/>
      <c r="AB10" s="66"/>
      <c r="AC10" s="66"/>
      <c r="AD10" s="67">
        <f>データ!R6</f>
        <v>2840</v>
      </c>
      <c r="AE10" s="67"/>
      <c r="AF10" s="67"/>
      <c r="AG10" s="67"/>
      <c r="AH10" s="67"/>
      <c r="AI10" s="67"/>
      <c r="AJ10" s="67"/>
      <c r="AK10" s="2"/>
      <c r="AL10" s="67">
        <f>データ!V6</f>
        <v>2242</v>
      </c>
      <c r="AM10" s="67"/>
      <c r="AN10" s="67"/>
      <c r="AO10" s="67"/>
      <c r="AP10" s="67"/>
      <c r="AQ10" s="67"/>
      <c r="AR10" s="67"/>
      <c r="AS10" s="67"/>
      <c r="AT10" s="66">
        <f>データ!W6</f>
        <v>0.83</v>
      </c>
      <c r="AU10" s="66"/>
      <c r="AV10" s="66"/>
      <c r="AW10" s="66"/>
      <c r="AX10" s="66"/>
      <c r="AY10" s="66"/>
      <c r="AZ10" s="66"/>
      <c r="BA10" s="66"/>
      <c r="BB10" s="66">
        <f>データ!X6</f>
        <v>2701.2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fCUO+IWBo6crqQ0Hra3KErjyKMe4TX88AVy3lb3Wyv9Wwjr3pXA2WBTIWl5WhCFT5lR9mwj5i90ZRs1zhmIBvA==" saltValue="di+zRGcAr8gefaXtDLlEb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BB1" workbookViewId="0">
      <selection activeCell="BH20" sqref="BH20"/>
    </sheetView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13633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北海道　厚沢部町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56.73</v>
      </c>
      <c r="Q6" s="33">
        <f t="shared" si="3"/>
        <v>99.52</v>
      </c>
      <c r="R6" s="33">
        <f t="shared" si="3"/>
        <v>2840</v>
      </c>
      <c r="S6" s="33">
        <f t="shared" si="3"/>
        <v>3992</v>
      </c>
      <c r="T6" s="33">
        <f t="shared" si="3"/>
        <v>460.58</v>
      </c>
      <c r="U6" s="33">
        <f t="shared" si="3"/>
        <v>8.67</v>
      </c>
      <c r="V6" s="33">
        <f t="shared" si="3"/>
        <v>2242</v>
      </c>
      <c r="W6" s="33">
        <f t="shared" si="3"/>
        <v>0.83</v>
      </c>
      <c r="X6" s="33">
        <f t="shared" si="3"/>
        <v>2701.2</v>
      </c>
      <c r="Y6" s="34">
        <f>IF(Y7="",NA(),Y7)</f>
        <v>79</v>
      </c>
      <c r="Z6" s="34">
        <f t="shared" ref="Z6:AH6" si="4">IF(Z7="",NA(),Z7)</f>
        <v>77.540000000000006</v>
      </c>
      <c r="AA6" s="34">
        <f t="shared" si="4"/>
        <v>79.97</v>
      </c>
      <c r="AB6" s="34">
        <f t="shared" si="4"/>
        <v>70.44</v>
      </c>
      <c r="AC6" s="34">
        <f t="shared" si="4"/>
        <v>66.13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643.27</v>
      </c>
      <c r="BG6" s="34">
        <f t="shared" ref="BG6:BO6" si="7">IF(BG7="",NA(),BG7)</f>
        <v>611.21</v>
      </c>
      <c r="BH6" s="33">
        <f t="shared" si="7"/>
        <v>585.66999999999996</v>
      </c>
      <c r="BI6" s="33">
        <f t="shared" si="7"/>
        <v>555.57000000000005</v>
      </c>
      <c r="BJ6" s="34">
        <f t="shared" si="7"/>
        <v>517.38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49.23</v>
      </c>
      <c r="BR6" s="34">
        <f t="shared" ref="BR6:BZ6" si="8">IF(BR7="",NA(),BR7)</f>
        <v>46.67</v>
      </c>
      <c r="BS6" s="34">
        <f t="shared" si="8"/>
        <v>36.22</v>
      </c>
      <c r="BT6" s="34">
        <f t="shared" si="8"/>
        <v>49.33</v>
      </c>
      <c r="BU6" s="34">
        <f t="shared" si="8"/>
        <v>73.040000000000006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310.49</v>
      </c>
      <c r="CC6" s="34">
        <f t="shared" ref="CC6:CK6" si="9">IF(CC7="",NA(),CC7)</f>
        <v>326.86</v>
      </c>
      <c r="CD6" s="34">
        <f t="shared" si="9"/>
        <v>422.61</v>
      </c>
      <c r="CE6" s="34">
        <f t="shared" si="9"/>
        <v>309.31</v>
      </c>
      <c r="CF6" s="34">
        <f t="shared" si="9"/>
        <v>207.6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37.5</v>
      </c>
      <c r="CN6" s="34">
        <f t="shared" ref="CN6:CV6" si="10">IF(CN7="",NA(),CN7)</f>
        <v>37.5</v>
      </c>
      <c r="CO6" s="34">
        <f t="shared" si="10"/>
        <v>37.5</v>
      </c>
      <c r="CP6" s="34">
        <f t="shared" si="10"/>
        <v>37.5</v>
      </c>
      <c r="CQ6" s="34">
        <f t="shared" si="10"/>
        <v>41.11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77.569999999999993</v>
      </c>
      <c r="CY6" s="34">
        <f t="shared" ref="CY6:DG6" si="11">IF(CY7="",NA(),CY7)</f>
        <v>79.010000000000005</v>
      </c>
      <c r="CZ6" s="34">
        <f t="shared" si="11"/>
        <v>80.89</v>
      </c>
      <c r="DA6" s="34">
        <f t="shared" si="11"/>
        <v>82.06</v>
      </c>
      <c r="DB6" s="34">
        <f t="shared" si="11"/>
        <v>83.18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13633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56.73</v>
      </c>
      <c r="Q7" s="37">
        <v>99.52</v>
      </c>
      <c r="R7" s="37">
        <v>2840</v>
      </c>
      <c r="S7" s="37">
        <v>3992</v>
      </c>
      <c r="T7" s="37">
        <v>460.58</v>
      </c>
      <c r="U7" s="37">
        <v>8.67</v>
      </c>
      <c r="V7" s="37">
        <v>2242</v>
      </c>
      <c r="W7" s="37">
        <v>0.83</v>
      </c>
      <c r="X7" s="37">
        <v>2701.2</v>
      </c>
      <c r="Y7" s="37">
        <v>79</v>
      </c>
      <c r="Z7" s="37">
        <v>77.540000000000006</v>
      </c>
      <c r="AA7" s="37">
        <v>79.97</v>
      </c>
      <c r="AB7" s="37">
        <v>70.44</v>
      </c>
      <c r="AC7" s="37">
        <v>66.13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643.27</v>
      </c>
      <c r="BG7" s="41">
        <v>611.21</v>
      </c>
      <c r="BH7" s="41">
        <v>585.66999999999996</v>
      </c>
      <c r="BI7" s="41">
        <v>555.57000000000005</v>
      </c>
      <c r="BJ7" s="37">
        <v>517.38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49.23</v>
      </c>
      <c r="BR7" s="37">
        <v>46.67</v>
      </c>
      <c r="BS7" s="37">
        <v>36.22</v>
      </c>
      <c r="BT7" s="37">
        <v>49.33</v>
      </c>
      <c r="BU7" s="37">
        <v>73.040000000000006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310.49</v>
      </c>
      <c r="CC7" s="37">
        <v>326.86</v>
      </c>
      <c r="CD7" s="37">
        <v>422.61</v>
      </c>
      <c r="CE7" s="37">
        <v>309.31</v>
      </c>
      <c r="CF7" s="37">
        <v>207.6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37.5</v>
      </c>
      <c r="CN7" s="37">
        <v>37.5</v>
      </c>
      <c r="CO7" s="37">
        <v>37.5</v>
      </c>
      <c r="CP7" s="37">
        <v>37.5</v>
      </c>
      <c r="CQ7" s="37">
        <v>41.11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77.569999999999993</v>
      </c>
      <c r="CY7" s="37">
        <v>79.010000000000005</v>
      </c>
      <c r="CZ7" s="37">
        <v>80.89</v>
      </c>
      <c r="DA7" s="37">
        <v>82.06</v>
      </c>
      <c r="DB7" s="37">
        <v>83.18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2019-01-28T05:55:40Z</cp:lastPrinted>
  <dcterms:created xsi:type="dcterms:W3CDTF">2018-12-03T09:18:29Z</dcterms:created>
  <dcterms:modified xsi:type="dcterms:W3CDTF">2019-01-28T11:58:02Z</dcterms:modified>
  <cp:category/>
</cp:coreProperties>
</file>