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mc:AlternateContent xmlns:mc="http://schemas.openxmlformats.org/markup-compatibility/2006">
    <mc:Choice Requires="x15">
      <x15ac:absPath xmlns:x15ac="http://schemas.microsoft.com/office/spreadsheetml/2010/11/ac" url="\\filesv\PUBLIC\総務財政課\財政係\財政状況資料集\R04・03作成(R3分)\①結合版提出R05.10\"/>
    </mc:Choice>
  </mc:AlternateContent>
  <xr:revisionPtr revIDLastSave="0" documentId="13_ncr:1_{5E3B9B86-8AA5-4A67-B670-24BFEE005248}" xr6:coauthVersionLast="43" xr6:coauthVersionMax="43"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s="1"/>
  <c r="BE34" i="10"/>
  <c r="BE35" i="10" s="1"/>
  <c r="CO34" i="10" l="1"/>
  <c r="CO35" i="10" s="1"/>
  <c r="BW34" i="10"/>
  <c r="BW35" i="10" s="1"/>
  <c r="BW36" i="10" s="1"/>
</calcChain>
</file>

<file path=xl/sharedStrings.xml><?xml version="1.0" encoding="utf-8"?>
<sst xmlns="http://schemas.openxmlformats.org/spreadsheetml/2006/main" count="1163" uniqueCount="612">
  <si>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</si>
  <si>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</si>
  <si>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</si>
  <si>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</si>
  <si>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</si>
  <si>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</si>
  <si>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</si>
  <si>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</si>
  <si>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</si>
  <si>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</si>
  <si>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</si>
  <si>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</si>
  <si>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</si>
  <si>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</si>
  <si>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</si>
  <si>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</si>
  <si>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</si>
  <si>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</si>
  <si>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</si>
  <si>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</si>
  <si>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</si>
  <si>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</si>
  <si>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</si>
  <si>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</si>
  <si>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</si>
  <si>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</si>
  <si>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</si>
  <si>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</si>
  <si>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</si>
  <si>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</si>
  <si>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</si>
  <si>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</si>
  <si>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</si>
  <si>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</si>
  <si>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</si>
  <si>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</si>
  <si>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</si>
  <si>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</si>
  <si>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</si>
  <si>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</si>
  <si>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</si>
  <si>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</si>
  <si>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</si>
  <si>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</si>
  <si>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</si>
  <si>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</si>
  <si>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</si>
  <si>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</si>
  <si>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</si>
  <si>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</si>
  <si>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</si>
  <si>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</si>
  <si>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</si>
  <si>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</si>
  <si>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</si>
  <si>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</si>
  <si>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</si>
  <si>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</si>
  <si>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</si>
  <si>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</si>
  <si>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</si>
  <si>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</si>
  <si>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</si>
  <si>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</si>
  <si>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</si>
  <si>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</si>
  <si>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</si>
  <si>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</si>
  <si>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</si>
  <si>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</si>
  <si>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</si>
  <si>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</si>
  <si>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</si>
  <si>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</si>
  <si>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</si>
  <si>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</si>
  <si>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</si>
  <si>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</si>
  <si>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</si>
  <si>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</si>
  <si>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</si>
  <si>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</si>
  <si>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</si>
  <si>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</si>
  <si>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</si>
  <si>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</si>
  <si>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</si>
  <si>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</si>
  <si>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</si>
  <si>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</si>
  <si>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</si>
  <si>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</si>
  <si>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</si>
  <si>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</si>
  <si>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</si>
  <si>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</si>
  <si>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</si>
  <si>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</si>
  <si>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厚沢部町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</si>
  <si>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</si>
  <si>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</si>
  <si>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</si>
  <si>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</si>
  <si>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</si>
  <si>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</si>
  <si>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</si>
  <si>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</si>
  <si>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</si>
  <si>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</si>
  <si>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</si>
  <si>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</si>
  <si>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</si>
  <si>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</si>
  <si>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</si>
  <si>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</si>
  <si>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</si>
  <si>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</si>
  <si>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</si>
  <si>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</si>
  <si>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</si>
  <si>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</si>
  <si>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</si>
  <si>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</si>
  <si>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</si>
  <si>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</si>
  <si>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</si>
  <si>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</si>
  <si>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</si>
  <si>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</si>
  <si>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</si>
  <si>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</si>
  <si>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</si>
  <si>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</si>
  <si>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</si>
  <si>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</si>
  <si>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</si>
  <si>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</si>
  <si>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</si>
  <si>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</si>
  <si>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</si>
  <si>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</si>
  <si>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</si>
  <si>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</si>
  <si>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</si>
  <si>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</si>
  <si>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</si>
  <si>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</si>
  <si>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</si>
  <si>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</si>
  <si>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</si>
  <si>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</si>
  <si>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</si>
  <si>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</si>
  <si>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</si>
  <si>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</si>
  <si>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</si>
  <si>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</si>
  <si>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</si>
  <si>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</si>
  <si>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</si>
  <si>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</si>
  <si>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</si>
  <si>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</si>
  <si>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</si>
  <si>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</si>
  <si>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</si>
  <si>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</si>
  <si>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</si>
  <si>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</si>
  <si>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</si>
  <si>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</si>
  <si>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</si>
  <si>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</si>
  <si>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</si>
  <si>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</si>
  <si>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</si>
  <si>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</si>
  <si>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</si>
  <si>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</si>
  <si>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</si>
  <si>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</si>
  <si>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</si>
  <si>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</si>
  <si>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</si>
  <si>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</si>
  <si>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</si>
  <si>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</si>
  <si>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</si>
  <si>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</si>
  <si>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</si>
  <si>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</si>
  <si>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</si>
  <si>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</si>
  <si>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</si>
  <si>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</si>
  <si>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</si>
  <si>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</si>
  <si>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</si>
  <si>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</si>
  <si>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</si>
  <si>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</si>
  <si>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</si>
  <si>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</si>
  <si>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</si>
  <si>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</si>
  <si>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</si>
  <si>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</si>
  <si>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</si>
  <si>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</si>
  <si>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</si>
  <si>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</si>
  <si>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</si>
  <si>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</si>
  <si>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</si>
  <si>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</si>
  <si>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</si>
  <si>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</si>
  <si>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北海道厚沢部町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</si>
  <si>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</si>
  <si>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</si>
  <si>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</si>
  <si>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</si>
  <si>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</si>
  <si>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</si>
  <si>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</si>
  <si>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</si>
  <si>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</si>
  <si>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</si>
  <si>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</si>
  <si>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</si>
  <si>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</si>
  <si>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</si>
  <si>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</si>
  <si>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</si>
  <si>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</si>
  <si>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</si>
  <si>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</si>
  <si>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</si>
  <si>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</si>
  <si>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</si>
  <si>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</si>
  <si>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</si>
  <si>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</si>
  <si>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</si>
  <si>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</si>
  <si>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</si>
  <si>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</si>
  <si>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</si>
  <si>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</si>
  <si>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</si>
  <si>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</si>
  <si>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</si>
  <si>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</si>
  <si>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</si>
  <si>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</si>
  <si>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</si>
  <si>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</si>
  <si>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</si>
  <si>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</si>
  <si>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</si>
  <si>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</si>
  <si>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</si>
  <si>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</si>
  <si>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</si>
  <si>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</si>
  <si>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</si>
  <si>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</si>
  <si>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</si>
  <si>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</si>
  <si>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</si>
  <si>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</si>
  <si>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</si>
  <si>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</si>
  <si>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</si>
  <si>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</si>
  <si>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</si>
  <si>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</si>
  <si>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</si>
  <si>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</si>
  <si>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</si>
  <si>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</si>
  <si>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</si>
  <si>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</si>
  <si>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</si>
  <si>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</si>
  <si>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</si>
  <si>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</si>
  <si>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</si>
  <si>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</si>
  <si>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</si>
  <si>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</si>
  <si>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</si>
  <si>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</si>
  <si>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</si>
  <si>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</si>
  <si>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</si>
  <si>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</si>
  <si>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</si>
  <si>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</si>
  <si>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</si>
  <si>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</si>
  <si>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</si>
  <si>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</si>
  <si>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</si>
  <si>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</si>
  <si>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</si>
  <si>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</si>
  <si>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</si>
  <si>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</si>
  <si>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</si>
  <si>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</si>
  <si>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</si>
  <si>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</si>
  <si>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</si>
  <si>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</si>
  <si>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</si>
  <si>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</si>
  <si>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</si>
  <si>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</si>
  <si>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</si>
  <si>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</si>
  <si>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</si>
  <si>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</si>
  <si>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</si>
  <si>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</si>
  <si>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</si>
  <si>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</si>
  <si>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</si>
  <si>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</si>
  <si>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</si>
  <si>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</si>
  <si>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</si>
  <si>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</si>
  <si>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</si>
  <si>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</si>
  <si>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</si>
  <si>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</si>
  <si>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</si>
  <si>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</si>
  <si>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</si>
  <si>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</si>
  <si>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</si>
  <si>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下水道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</si>
  <si>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</si>
  <si>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</si>
  <si>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</si>
  <si>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</si>
  <si>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</si>
  <si>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</si>
  <si>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</si>
  <si>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</si>
  <si>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</si>
  <si>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</si>
  <si>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</si>
  <si>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</si>
  <si>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</si>
  <si>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</si>
  <si>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</si>
  <si>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</si>
  <si>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</si>
  <si>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</si>
  <si>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</si>
  <si>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</si>
  <si>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</si>
  <si>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</si>
  <si>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</si>
  <si>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</si>
  <si>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</si>
  <si>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</si>
  <si>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</si>
  <si>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</si>
  <si>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</si>
  <si>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北海道厚沢部町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</si>
  <si>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</si>
  <si>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</si>
  <si>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</si>
  <si>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</si>
  <si>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</si>
  <si>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</si>
  <si>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</si>
  <si>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</si>
  <si>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</si>
  <si>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</si>
  <si>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</si>
  <si>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</si>
  <si>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</si>
  <si>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</si>
  <si>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</si>
  <si>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</si>
  <si>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</si>
  <si>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</si>
  <si>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</si>
  <si>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</si>
  <si>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</si>
  <si>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</si>
  <si>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</si>
  <si>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</si>
  <si>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</si>
  <si>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</si>
  <si>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</si>
  <si>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</si>
  <si>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</si>
  <si>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</si>
  <si>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</si>
  <si>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</si>
  <si>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</si>
  <si>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</si>
  <si>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</si>
  <si>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</si>
  <si>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</si>
  <si>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t>
    <phoneticPr fontId="5"/>
  </si>
  <si>
    <t>国民健康保険病院事業特別会計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</si>
  <si>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</si>
  <si>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</si>
  <si>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</si>
  <si>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</si>
  <si>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</si>
  <si>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</si>
  <si>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</si>
  <si>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</si>
  <si>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</si>
  <si>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</si>
  <si>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</si>
  <si>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</si>
  <si>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</si>
  <si>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</si>
  <si>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</si>
  <si>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</si>
  <si>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</si>
  <si>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</si>
  <si>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</si>
  <si>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</si>
  <si>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</si>
  <si>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</si>
  <si>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</si>
  <si>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</si>
  <si>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</si>
  <si>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</si>
  <si>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</si>
  <si>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</si>
  <si>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</si>
  <si>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</si>
  <si>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</si>
  <si>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</si>
  <si>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</si>
  <si>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</si>
  <si>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</si>
  <si>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</si>
  <si>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</si>
  <si>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</si>
  <si>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</si>
  <si>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</si>
  <si>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</si>
  <si>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</si>
  <si>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</si>
  <si>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</si>
  <si>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</si>
  <si>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</si>
  <si>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</si>
  <si>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</si>
  <si>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</si>
  <si>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</si>
  <si>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</si>
  <si>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</si>
  <si>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</si>
  <si>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</si>
  <si>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</si>
  <si>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</si>
  <si>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</si>
  <si>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</si>
  <si>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</si>
  <si>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</si>
  <si>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</si>
  <si>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</si>
  <si>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</si>
  <si>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</si>
  <si>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</si>
  <si>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</si>
  <si>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</si>
  <si>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</si>
  <si>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</si>
  <si>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</si>
  <si>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介護保険事業特別会計（サービス事業勘定）</t>
    <phoneticPr fontId="5"/>
  </si>
  <si>
    <t>(Ｆ)</t>
    <phoneticPr fontId="5"/>
  </si>
  <si>
    <t>介護保険事業特別会計（保険事業勘定）</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</si>
  <si>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</si>
  <si>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</si>
  <si>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</si>
  <si>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</si>
  <si>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</si>
  <si>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</si>
  <si>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</si>
  <si>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</si>
  <si>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</si>
  <si>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</si>
  <si>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</si>
  <si>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</si>
  <si>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</si>
  <si>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</si>
  <si>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</si>
  <si>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</si>
  <si>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</si>
  <si>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</si>
  <si>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</si>
  <si>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</si>
  <si>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</si>
  <si>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</si>
  <si>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</si>
  <si>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</si>
  <si>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</si>
  <si>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</si>
  <si>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</si>
  <si>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</si>
  <si>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</si>
  <si>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</si>
  <si>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</si>
  <si>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</si>
  <si>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</si>
  <si>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</si>
  <si>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</si>
  <si>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</si>
  <si>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</si>
  <si>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</si>
  <si>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</si>
  <si>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</si>
  <si>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</si>
  <si>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</si>
  <si>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</si>
  <si>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</si>
  <si>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</si>
  <si>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</si>
  <si>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</si>
  <si>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</si>
  <si>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</si>
  <si>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</si>
  <si>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</si>
  <si>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</si>
  <si>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</si>
  <si>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</si>
  <si>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</si>
  <si>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</si>
  <si>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</si>
  <si>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</si>
  <si>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</si>
  <si>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</si>
  <si>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</si>
  <si>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</si>
  <si>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</si>
  <si>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</si>
  <si>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</si>
  <si>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</si>
  <si>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</si>
  <si>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</si>
  <si>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</si>
  <si>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</si>
  <si>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</si>
  <si>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</si>
  <si>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</si>
  <si>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</si>
  <si>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</si>
  <si>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</si>
  <si>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</si>
  <si>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</si>
  <si>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</si>
  <si>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</si>
  <si>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</si>
  <si>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</si>
  <si>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</si>
  <si>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</si>
  <si>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2.97</t>
  </si>
  <si>
    <t>▲ 4.83</t>
  </si>
  <si>
    <t>▲ 6.02</t>
  </si>
  <si>
    <t>▲ 1.47</t>
  </si>
  <si>
    <t>国民健康保険病院事業特別会計</t>
  </si>
  <si>
    <t>一般会計</t>
  </si>
  <si>
    <t>介護保険事業特別会計（保険事業勘定）</t>
  </si>
  <si>
    <t>国民健康保険事業特別会計</t>
  </si>
  <si>
    <t>簡易水道事業特別会計</t>
  </si>
  <si>
    <t>農業集落排水事業特別会計</t>
  </si>
  <si>
    <t>後期高齢者医療特別会計</t>
  </si>
  <si>
    <t>介護保険事業特別会計（サービス事業勘定）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</si>
  <si>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</si>
  <si>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</si>
  <si>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</si>
  <si>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</si>
  <si>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</si>
  <si>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</si>
  <si>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</si>
  <si>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</si>
  <si>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厚沢部町農業振興公社</t>
    <rPh sb="0" eb="10">
      <t>アッサブチョウノウギョウシンコウコウシャ</t>
    </rPh>
    <phoneticPr fontId="2"/>
  </si>
  <si>
    <t>素敵な過疎づくり</t>
    <rPh sb="0" eb="2">
      <t>ステキ</t>
    </rPh>
    <rPh sb="3" eb="5">
      <t>カソ</t>
    </rPh>
    <phoneticPr fontId="2"/>
  </si>
  <si>
    <t>-</t>
    <phoneticPr fontId="2"/>
  </si>
  <si>
    <t>南部檜山衛生処理組合</t>
    <rPh sb="0" eb="2">
      <t>ナンブ</t>
    </rPh>
    <rPh sb="2" eb="4">
      <t>ヒヤマ</t>
    </rPh>
    <rPh sb="4" eb="6">
      <t>エイセイ</t>
    </rPh>
    <rPh sb="6" eb="8">
      <t>ショリ</t>
    </rPh>
    <rPh sb="8" eb="10">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</si>
  <si>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</si>
  <si>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</si>
  <si>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公共施設整備基金</t>
    <rPh sb="0" eb="2">
      <t>コウキョウ</t>
    </rPh>
    <rPh sb="2" eb="4">
      <t>シセツ</t>
    </rPh>
    <rPh sb="4" eb="6">
      <t>セイビ</t>
    </rPh>
    <rPh sb="6" eb="8">
      <t>キキン</t>
    </rPh>
    <phoneticPr fontId="5"/>
  </si>
  <si>
    <t>ふるさとづくり基金</t>
    <rPh sb="7" eb="9">
      <t>キキン</t>
    </rPh>
    <phoneticPr fontId="5"/>
  </si>
  <si>
    <t>敬老福祉年金基金</t>
    <rPh sb="0" eb="2">
      <t>ケイロウ</t>
    </rPh>
    <rPh sb="2" eb="4">
      <t>フクシ</t>
    </rPh>
    <rPh sb="4" eb="6">
      <t>ネンキン</t>
    </rPh>
    <rPh sb="6" eb="8">
      <t>キキン</t>
    </rPh>
    <phoneticPr fontId="5"/>
  </si>
  <si>
    <t>地域福祉基金</t>
    <rPh sb="0" eb="2">
      <t>チイキ</t>
    </rPh>
    <rPh sb="2" eb="4">
      <t>フクシ</t>
    </rPh>
    <rPh sb="4" eb="6">
      <t>キキン</t>
    </rPh>
    <phoneticPr fontId="5"/>
  </si>
  <si>
    <t>中小企業振興基金</t>
    <rPh sb="0" eb="2">
      <t>チュウショウ</t>
    </rPh>
    <rPh sb="2" eb="4">
      <t>キギョウ</t>
    </rPh>
    <rPh sb="4" eb="6">
      <t>シンコウ</t>
    </rPh>
    <rPh sb="6" eb="8">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</si>
  <si>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</si>
  <si>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</si>
  <si>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</si>
  <si>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</si>
  <si>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</si>
  <si>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</si>
  <si>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</si>
  <si>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</si>
  <si>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</si>
  <si>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将来負担を充当可能財源が上回っており将来負担は発生しておらず、実質公債費比率については過去からの起債制限（実質公債費比率10％以下）により、類似団体平均より低い水準にある。
今後も起債及び職員数の適正管理により将来負担のない状況を継続し、引き続き水準を抑制する。</t>
    <phoneticPr fontId="5"/>
  </si>
  <si>
    <t>実質公債費比率</t>
    <phoneticPr fontId="5"/>
  </si>
  <si>
    <t>将来負担は発生していないが、有形固定資産減価償却率については上昇傾向にあり、類似団体平均より高い水準となっている。
今後も公共施設等の老朽化が進み、更新費用等も増えることが予想されるが、公共施設等総合管理計画・個別支援計画に基づき、集約化・長寿命化を計画的に進める必要がある。</t>
    <rPh sb="46" eb="47">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</si>
</sst>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AEA8FDC-CBDF-49A5-8070-BEC45CA1219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7017-4832-9CEC-63F6498D0E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275862</c:v>
                </c:pt>
                <c:pt idx="1">
                  <c:v>271839</c:v>
                </c:pt>
                <c:pt idx="2">
                  <c:v>89679</c:v>
                </c:pt>
                <c:pt idx="3">
                  <c:v>173074</c:v>
                </c:pt>
                <c:pt idx="4">
                  <c:v>191024</c:v>
                </c:pt>
              </c:numCache>
            </c:numRef>
          </c:val>
          <c:smooth val="0"/>
          <c:extLst>
            <c:ext xmlns:c16="http://schemas.microsoft.com/office/drawing/2014/chart" uri="{C3380CC4-5D6E-409C-BE32-E72D297353CC}">
              <c16:uniqueId val="{00000001-7017-4832-9CEC-63F6498D0E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3.09</c:v>
                </c:pt>
                <c:pt idx="1">
                  <c:v>3.01</c:v>
                </c:pt>
                <c:pt idx="2">
                  <c:v>3.04</c:v>
                </c:pt>
                <c:pt idx="3">
                  <c:v>2.67</c:v>
                </c:pt>
                <c:pt idx="4">
                  <c:v>2.5299999999999998</c:v>
                </c:pt>
              </c:numCache>
            </c:numRef>
          </c:val>
          <c:extLst>
            <c:ext xmlns:c16="http://schemas.microsoft.com/office/drawing/2014/chart" uri="{C3380CC4-5D6E-409C-BE32-E72D297353CC}">
              <c16:uniqueId val="{00000000-1380-4903-9C79-463C7FA18F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29.85</c:v>
                </c:pt>
                <c:pt idx="1">
                  <c:v>25.85</c:v>
                </c:pt>
                <c:pt idx="2">
                  <c:v>29.12</c:v>
                </c:pt>
                <c:pt idx="3">
                  <c:v>21.91</c:v>
                </c:pt>
                <c:pt idx="4">
                  <c:v>18.79</c:v>
                </c:pt>
              </c:numCache>
            </c:numRef>
          </c:val>
          <c:extLst>
            <c:ext xmlns:c16="http://schemas.microsoft.com/office/drawing/2014/chart" uri="{C3380CC4-5D6E-409C-BE32-E72D297353CC}">
              <c16:uniqueId val="{00000001-1380-4903-9C79-463C7FA18F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-2.97</c:v>
                </c:pt>
                <c:pt idx="1">
                  <c:v>-4.83</c:v>
                </c:pt>
                <c:pt idx="2">
                  <c:v>4.83</c:v>
                </c:pt>
                <c:pt idx="3">
                  <c:v>-6.02</c:v>
                </c:pt>
                <c:pt idx="4">
                  <c:v>-1.47</c:v>
                </c:pt>
              </c:numCache>
            </c:numRef>
          </c:val>
          <c:smooth val="0"/>
          <c:extLst>
            <c:ext xmlns:c16="http://schemas.microsoft.com/office/drawing/2014/chart" uri="{C3380CC4-5D6E-409C-BE32-E72D297353CC}">
              <c16:uniqueId val="{00000002-1380-4903-9C79-463C7FA18F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A88-4720-9A13-3A8D960930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88-4720-9A13-3A8D960930CC}"/>
            </c:ext>
          </c:extLst>
        </c:ser>
        <c:ser>
          <c:idx val="2"/>
          <c:order val="2"/>
          <c:tx>
            <c:strRef>
              <c:f>データシート!$A$29</c:f>
              <c:strCache>
                <c:ptCount val="1"/>
                <c:pt idx="0">
                  <c:v>介護保険事業特別会計（サービス事業勘定）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A88-4720-9A13-3A8D960930C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3-1A88-4720-9A13-3A8D960930C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1A88-4720-9A13-3A8D960930C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0.1</c:v>
                </c:pt>
                <c:pt idx="4">
                  <c:v>#N/A</c:v>
                </c:pt>
                <c:pt idx="5">
                  <c:v>0.19</c:v>
                </c:pt>
                <c:pt idx="6">
                  <c:v>#N/A</c:v>
                </c:pt>
                <c:pt idx="7">
                  <c:v>0.1</c:v>
                </c:pt>
                <c:pt idx="8">
                  <c:v>#N/A</c:v>
                </c:pt>
                <c:pt idx="9">
                  <c:v>0.08</c:v>
                </c:pt>
              </c:numCache>
            </c:numRef>
          </c:val>
          <c:extLst>
            <c:ext xmlns:c16="http://schemas.microsoft.com/office/drawing/2014/chart" uri="{C3380CC4-5D6E-409C-BE32-E72D297353CC}">
              <c16:uniqueId val="{00000005-1A88-4720-9A13-3A8D960930C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0.45</c:v>
                </c:pt>
                <c:pt idx="2">
                  <c:v>#N/A</c:v>
                </c:pt>
                <c:pt idx="3">
                  <c:v>0.34</c:v>
                </c:pt>
                <c:pt idx="4">
                  <c:v>#N/A</c:v>
                </c:pt>
                <c:pt idx="5">
                  <c:v>0.36</c:v>
                </c:pt>
                <c:pt idx="6">
                  <c:v>#N/A</c:v>
                </c:pt>
                <c:pt idx="7">
                  <c:v>0.15</c:v>
                </c:pt>
                <c:pt idx="8">
                  <c:v>#N/A</c:v>
                </c:pt>
                <c:pt idx="9">
                  <c:v>0.12</c:v>
                </c:pt>
              </c:numCache>
            </c:numRef>
          </c:val>
          <c:extLst>
            <c:ext xmlns:c16="http://schemas.microsoft.com/office/drawing/2014/chart" uri="{C3380CC4-5D6E-409C-BE32-E72D297353CC}">
              <c16:uniqueId val="{00000006-1A88-4720-9A13-3A8D960930CC}"/>
            </c:ext>
          </c:extLst>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0.26</c:v>
                </c:pt>
                <c:pt idx="2">
                  <c:v>#N/A</c:v>
                </c:pt>
                <c:pt idx="3">
                  <c:v>0.47</c:v>
                </c:pt>
                <c:pt idx="4">
                  <c:v>#N/A</c:v>
                </c:pt>
                <c:pt idx="5">
                  <c:v>0.21</c:v>
                </c:pt>
                <c:pt idx="6">
                  <c:v>#N/A</c:v>
                </c:pt>
                <c:pt idx="7">
                  <c:v>0.23</c:v>
                </c:pt>
                <c:pt idx="8">
                  <c:v>#N/A</c:v>
                </c:pt>
                <c:pt idx="9">
                  <c:v>0.56000000000000005</c:v>
                </c:pt>
              </c:numCache>
            </c:numRef>
          </c:val>
          <c:extLst>
            <c:ext xmlns:c16="http://schemas.microsoft.com/office/drawing/2014/chart" uri="{C3380CC4-5D6E-409C-BE32-E72D297353CC}">
              <c16:uniqueId val="{00000007-1A88-4720-9A13-3A8D960930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3.09</c:v>
                </c:pt>
                <c:pt idx="2">
                  <c:v>#N/A</c:v>
                </c:pt>
                <c:pt idx="3">
                  <c:v>3.01</c:v>
                </c:pt>
                <c:pt idx="4">
                  <c:v>#N/A</c:v>
                </c:pt>
                <c:pt idx="5">
                  <c:v>3.03</c:v>
                </c:pt>
                <c:pt idx="6">
                  <c:v>#N/A</c:v>
                </c:pt>
                <c:pt idx="7">
                  <c:v>2.66</c:v>
                </c:pt>
                <c:pt idx="8">
                  <c:v>#N/A</c:v>
                </c:pt>
                <c:pt idx="9">
                  <c:v>2.52</c:v>
                </c:pt>
              </c:numCache>
            </c:numRef>
          </c:val>
          <c:extLst>
            <c:ext xmlns:c16="http://schemas.microsoft.com/office/drawing/2014/chart" uri="{C3380CC4-5D6E-409C-BE32-E72D297353CC}">
              <c16:uniqueId val="{00000008-1A88-4720-9A13-3A8D960930CC}"/>
            </c:ext>
          </c:extLst>
        </c:ser>
        <c:ser>
          <c:idx val="9"/>
          <c:order val="9"/>
          <c:tx>
            <c:strRef>
              <c:f>データシート!$A$36</c:f>
              <c:strCache>
                <c:ptCount val="1"/>
                <c:pt idx="0">
                  <c:v>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5.43</c:v>
                </c:pt>
                <c:pt idx="2">
                  <c:v>#N/A</c:v>
                </c:pt>
                <c:pt idx="3">
                  <c:v>5.8</c:v>
                </c:pt>
                <c:pt idx="4">
                  <c:v>#N/A</c:v>
                </c:pt>
                <c:pt idx="5">
                  <c:v>6.02</c:v>
                </c:pt>
                <c:pt idx="6">
                  <c:v>#N/A</c:v>
                </c:pt>
                <c:pt idx="7">
                  <c:v>5.95</c:v>
                </c:pt>
                <c:pt idx="8">
                  <c:v>#N/A</c:v>
                </c:pt>
                <c:pt idx="9">
                  <c:v>5.6</c:v>
                </c:pt>
              </c:numCache>
            </c:numRef>
          </c:val>
          <c:extLst>
            <c:ext xmlns:c16="http://schemas.microsoft.com/office/drawing/2014/chart" uri="{C3380CC4-5D6E-409C-BE32-E72D297353CC}">
              <c16:uniqueId val="{00000009-1A88-4720-9A13-3A8D960930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362</c:v>
                </c:pt>
                <c:pt idx="5">
                  <c:v>360</c:v>
                </c:pt>
                <c:pt idx="8">
                  <c:v>386</c:v>
                </c:pt>
                <c:pt idx="11">
                  <c:v>388</c:v>
                </c:pt>
                <c:pt idx="14">
                  <c:v>389</c:v>
                </c:pt>
              </c:numCache>
            </c:numRef>
          </c:val>
          <c:extLst>
            <c:ext xmlns:c16="http://schemas.microsoft.com/office/drawing/2014/chart" uri="{C3380CC4-5D6E-409C-BE32-E72D297353CC}">
              <c16:uniqueId val="{00000000-4938-44B5-994F-E54C496498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38-44B5-994F-E54C496498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c:v>
                </c:pt>
                <c:pt idx="3">
                  <c:v>9</c:v>
                </c:pt>
                <c:pt idx="6">
                  <c:v>1</c:v>
                </c:pt>
                <c:pt idx="9">
                  <c:v>0</c:v>
                </c:pt>
                <c:pt idx="12">
                  <c:v>0</c:v>
                </c:pt>
              </c:numCache>
            </c:numRef>
          </c:val>
          <c:extLst>
            <c:ext xmlns:c16="http://schemas.microsoft.com/office/drawing/2014/chart" uri="{C3380CC4-5D6E-409C-BE32-E72D297353CC}">
              <c16:uniqueId val="{00000002-4938-44B5-994F-E54C496498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1</c:v>
                </c:pt>
                <c:pt idx="6">
                  <c:v>2</c:v>
                </c:pt>
                <c:pt idx="9">
                  <c:v>2</c:v>
                </c:pt>
                <c:pt idx="12">
                  <c:v>2</c:v>
                </c:pt>
              </c:numCache>
            </c:numRef>
          </c:val>
          <c:extLst>
            <c:ext xmlns:c16="http://schemas.microsoft.com/office/drawing/2014/chart" uri="{C3380CC4-5D6E-409C-BE32-E72D297353CC}">
              <c16:uniqueId val="{00000003-4938-44B5-994F-E54C496498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52</c:v>
                </c:pt>
                <c:pt idx="3">
                  <c:v>48</c:v>
                </c:pt>
                <c:pt idx="6">
                  <c:v>49</c:v>
                </c:pt>
                <c:pt idx="9">
                  <c:v>45</c:v>
                </c:pt>
                <c:pt idx="12">
                  <c:v>61</c:v>
                </c:pt>
              </c:numCache>
            </c:numRef>
          </c:val>
          <c:extLst>
            <c:ext xmlns:c16="http://schemas.microsoft.com/office/drawing/2014/chart" uri="{C3380CC4-5D6E-409C-BE32-E72D297353CC}">
              <c16:uniqueId val="{00000004-4938-44B5-994F-E54C496498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38-44B5-994F-E54C496498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38-44B5-994F-E54C496498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427</c:v>
                </c:pt>
                <c:pt idx="3">
                  <c:v>433</c:v>
                </c:pt>
                <c:pt idx="6">
                  <c:v>485</c:v>
                </c:pt>
                <c:pt idx="9">
                  <c:v>484</c:v>
                </c:pt>
                <c:pt idx="12">
                  <c:v>501</c:v>
                </c:pt>
              </c:numCache>
            </c:numRef>
          </c:val>
          <c:extLst>
            <c:ext xmlns:c16="http://schemas.microsoft.com/office/drawing/2014/chart" uri="{C3380CC4-5D6E-409C-BE32-E72D297353CC}">
              <c16:uniqueId val="{00000007-4938-44B5-994F-E54C4964985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128</c:v>
                </c:pt>
                <c:pt idx="2">
                  <c:v>#N/A</c:v>
                </c:pt>
                <c:pt idx="3">
                  <c:v>#N/A</c:v>
                </c:pt>
                <c:pt idx="4">
                  <c:v>131</c:v>
                </c:pt>
                <c:pt idx="5">
                  <c:v>#N/A</c:v>
                </c:pt>
                <c:pt idx="6">
                  <c:v>#N/A</c:v>
                </c:pt>
                <c:pt idx="7">
                  <c:v>151</c:v>
                </c:pt>
                <c:pt idx="8">
                  <c:v>#N/A</c:v>
                </c:pt>
                <c:pt idx="9">
                  <c:v>#N/A</c:v>
                </c:pt>
                <c:pt idx="10">
                  <c:v>143</c:v>
                </c:pt>
                <c:pt idx="11">
                  <c:v>#N/A</c:v>
                </c:pt>
                <c:pt idx="12">
                  <c:v>#N/A</c:v>
                </c:pt>
                <c:pt idx="13">
                  <c:v>175</c:v>
                </c:pt>
                <c:pt idx="14">
                  <c:v>#N/A</c:v>
                </c:pt>
              </c:numCache>
            </c:numRef>
          </c:val>
          <c:smooth val="0"/>
          <c:extLst>
            <c:ext xmlns:c16="http://schemas.microsoft.com/office/drawing/2014/chart" uri="{C3380CC4-5D6E-409C-BE32-E72D297353CC}">
              <c16:uniqueId val="{00000008-4938-44B5-994F-E54C4964985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3401</c:v>
                </c:pt>
                <c:pt idx="5">
                  <c:v>3773</c:v>
                </c:pt>
                <c:pt idx="8">
                  <c:v>3622</c:v>
                </c:pt>
                <c:pt idx="11">
                  <c:v>3567</c:v>
                </c:pt>
                <c:pt idx="14">
                  <c:v>3554</c:v>
                </c:pt>
              </c:numCache>
            </c:numRef>
          </c:val>
          <c:extLst>
            <c:ext xmlns:c16="http://schemas.microsoft.com/office/drawing/2014/chart" uri="{C3380CC4-5D6E-409C-BE32-E72D297353CC}">
              <c16:uniqueId val="{00000000-F294-47B9-A411-27ECCD1F58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294-47B9-A411-27ECCD1F58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4885</c:v>
                </c:pt>
                <c:pt idx="5">
                  <c:v>5037</c:v>
                </c:pt>
                <c:pt idx="8">
                  <c:v>5323</c:v>
                </c:pt>
                <c:pt idx="11">
                  <c:v>5559</c:v>
                </c:pt>
                <c:pt idx="14">
                  <c:v>5938</c:v>
                </c:pt>
              </c:numCache>
            </c:numRef>
          </c:val>
          <c:extLst>
            <c:ext xmlns:c16="http://schemas.microsoft.com/office/drawing/2014/chart" uri="{C3380CC4-5D6E-409C-BE32-E72D297353CC}">
              <c16:uniqueId val="{00000002-F294-47B9-A411-27ECCD1F58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94-47B9-A411-27ECCD1F58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94-47B9-A411-27ECCD1F58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94-47B9-A411-27ECCD1F58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765</c:v>
                </c:pt>
                <c:pt idx="3">
                  <c:v>752</c:v>
                </c:pt>
                <c:pt idx="6">
                  <c:v>714</c:v>
                </c:pt>
                <c:pt idx="9">
                  <c:v>509</c:v>
                </c:pt>
                <c:pt idx="12">
                  <c:v>477</c:v>
                </c:pt>
              </c:numCache>
            </c:numRef>
          </c:val>
          <c:extLst>
            <c:ext xmlns:c16="http://schemas.microsoft.com/office/drawing/2014/chart" uri="{C3380CC4-5D6E-409C-BE32-E72D297353CC}">
              <c16:uniqueId val="{00000006-F294-47B9-A411-27ECCD1F58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c:v>
                </c:pt>
                <c:pt idx="3">
                  <c:v>6</c:v>
                </c:pt>
                <c:pt idx="6">
                  <c:v>4</c:v>
                </c:pt>
                <c:pt idx="9">
                  <c:v>3</c:v>
                </c:pt>
                <c:pt idx="12">
                  <c:v>2</c:v>
                </c:pt>
              </c:numCache>
            </c:numRef>
          </c:val>
          <c:extLst>
            <c:ext xmlns:c16="http://schemas.microsoft.com/office/drawing/2014/chart" uri="{C3380CC4-5D6E-409C-BE32-E72D297353CC}">
              <c16:uniqueId val="{00000007-F294-47B9-A411-27ECCD1F58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573</c:v>
                </c:pt>
                <c:pt idx="3">
                  <c:v>564</c:v>
                </c:pt>
                <c:pt idx="6">
                  <c:v>510</c:v>
                </c:pt>
                <c:pt idx="9">
                  <c:v>438</c:v>
                </c:pt>
                <c:pt idx="12">
                  <c:v>431</c:v>
                </c:pt>
              </c:numCache>
            </c:numRef>
          </c:val>
          <c:extLst>
            <c:ext xmlns:c16="http://schemas.microsoft.com/office/drawing/2014/chart" uri="{C3380CC4-5D6E-409C-BE32-E72D297353CC}">
              <c16:uniqueId val="{00000008-F294-47B9-A411-27ECCD1F58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81</c:v>
                </c:pt>
                <c:pt idx="3">
                  <c:v>73</c:v>
                </c:pt>
                <c:pt idx="6">
                  <c:v>0</c:v>
                </c:pt>
                <c:pt idx="9">
                  <c:v>0</c:v>
                </c:pt>
                <c:pt idx="12">
                  <c:v>49</c:v>
                </c:pt>
              </c:numCache>
            </c:numRef>
          </c:val>
          <c:extLst>
            <c:ext xmlns:c16="http://schemas.microsoft.com/office/drawing/2014/chart" uri="{C3380CC4-5D6E-409C-BE32-E72D297353CC}">
              <c16:uniqueId val="{00000009-F294-47B9-A411-27ECCD1F58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3244</c:v>
                </c:pt>
                <c:pt idx="3">
                  <c:v>3778</c:v>
                </c:pt>
                <c:pt idx="6">
                  <c:v>3534</c:v>
                </c:pt>
                <c:pt idx="9">
                  <c:v>3468</c:v>
                </c:pt>
                <c:pt idx="12">
                  <c:v>3489</c:v>
                </c:pt>
              </c:numCache>
            </c:numRef>
          </c:val>
          <c:extLst>
            <c:ext xmlns:c16="http://schemas.microsoft.com/office/drawing/2014/chart" uri="{C3380CC4-5D6E-409C-BE32-E72D297353CC}">
              <c16:uniqueId val="{0000000A-F294-47B9-A411-27ECCD1F581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94-47B9-A411-27ECCD1F581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805</c:v>
                </c:pt>
                <c:pt idx="1">
                  <c:v>636</c:v>
                </c:pt>
                <c:pt idx="2">
                  <c:v>589</c:v>
                </c:pt>
              </c:numCache>
            </c:numRef>
          </c:val>
          <c:extLst>
            <c:ext xmlns:c16="http://schemas.microsoft.com/office/drawing/2014/chart" uri="{C3380CC4-5D6E-409C-BE32-E72D297353CC}">
              <c16:uniqueId val="{00000000-C213-4A80-9484-B3F4055A0D8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759</c:v>
                </c:pt>
                <c:pt idx="1">
                  <c:v>829</c:v>
                </c:pt>
                <c:pt idx="2">
                  <c:v>986</c:v>
                </c:pt>
              </c:numCache>
            </c:numRef>
          </c:val>
          <c:extLst>
            <c:ext xmlns:c16="http://schemas.microsoft.com/office/drawing/2014/chart" uri="{C3380CC4-5D6E-409C-BE32-E72D297353CC}">
              <c16:uniqueId val="{00000001-C213-4A80-9484-B3F4055A0D8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3731</c:v>
                </c:pt>
                <c:pt idx="1">
                  <c:v>4064</c:v>
                </c:pt>
                <c:pt idx="2">
                  <c:v>4333</c:v>
                </c:pt>
              </c:numCache>
            </c:numRef>
          </c:val>
          <c:extLst>
            <c:ext xmlns:c16="http://schemas.microsoft.com/office/drawing/2014/chart" uri="{C3380CC4-5D6E-409C-BE32-E72D297353CC}">
              <c16:uniqueId val="{00000002-C213-4A80-9484-B3F4055A0D8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{1EE52C34-20AB-4EA5-9142-7B39C6A1A1A0}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185-4590-820D-62A7150645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{1993C6DD-E606-4FF9-97B1-FA6D87568013}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85-4590-820D-62A7150645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{9A030EE7-5BBD-46B3-A087-4D44CD5A7E47}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85-4590-820D-62A7150645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{8C59C2ED-973D-4ED9-969D-B55F525DFE18}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85-4590-820D-62A7150645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{977A8B56-275F-4D6B-839D-25F50D0348D5}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85-4590-820D-62A71506453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{092093BD-4B35-4B5D-857E-E7D62B432324}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185-4590-820D-62A71506453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{16E1B985-40D2-42B8-A2DC-7FAA1E0B87E4}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185-4590-820D-62A71506453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{08FE31DD-C40D-4984-8F45-B54791EE7937}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185-4590-820D-62A71506453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{0CD475FA-5634-4934-B976-5F529E85ABF5}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185-4590-820D-62A7150645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c:v>
                </c:pt>
                <c:pt idx="16">
                  <c:v>62.2</c:v>
                </c:pt>
                <c:pt idx="24">
                  <c:v>64.2</c:v>
                </c:pt>
                <c:pt idx="32">
                  <c:v>65.7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185-4590-820D-62A7150645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{EBA26E55-CDC8-4405-8FD5-8FFAF69D4399}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185-4590-820D-62A7150645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{1A7552F1-038F-44BD-A1E4-33DE815D0C86}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85-4590-820D-62A7150645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{B1D16AF9-611C-4EA9-A9C1-CFC4D8A0427D}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85-4590-820D-62A7150645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{620ED892-5AE1-472E-AEDC-86F7FA7E7ACB}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85-4590-820D-62A7150645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{FCD7E219-CBC0-4F12-8DF7-A548F691B471}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85-4590-820D-62A71506453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{822973F8-2AB1-4DCC-B3CB-49C4A76721BB}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185-4590-820D-62A71506453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{132A29F7-F58E-470B-9CFD-356AA930A703}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185-4590-820D-62A71506453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{8EE7273B-51A1-4256-A4E6-1A84E1A69913}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185-4590-820D-62A71506453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{0125B9B8-6BB3-4768-B9A7-4E6AC98B4BB6}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185-4590-820D-62A7150645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185-4590-820D-62A71506453F}"/>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{76287D23-AAFF-445E-9F6C-FFAE903D6EE3}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C36-42A4-A83A-B245C3C9AC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{10D39328-9C6C-4BA1-99EB-01FA29EDF957}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36-42A4-A83A-B245C3C9AC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{03365DEA-A767-4CA8-923F-BF86142A3D6F}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36-42A4-A83A-B245C3C9AC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{EF6E08AA-0B2D-4282-923A-19B62FB0697F}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36-42A4-A83A-B245C3C9AC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{B91AD22C-CEF2-4C9F-98FF-9804234A9958}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36-42A4-A83A-B245C3C9AC7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{E72E250A-3FA1-4E2D-91A1-D982DC1DA74B}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C36-42A4-A83A-B245C3C9AC7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{F8A5D659-7EDD-4B41-8F44-F9B6891BE2FF}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C36-42A4-A83A-B245C3C9AC7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{A4F14090-883F-400D-9B3C-33E91D3A2106}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C36-42A4-A83A-B245C3C9AC7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{4FD124FD-121D-4294-AA1C-ABAD90494862}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C36-42A4-A83A-B245C3C9AC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5.2</c:v>
                </c:pt>
                <c:pt idx="16">
                  <c:v>5.6</c:v>
                </c:pt>
                <c:pt idx="24">
                  <c:v>5.8</c:v>
                </c:pt>
                <c:pt idx="32">
                  <c:v>6.1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C36-42A4-A83A-B245C3C9AC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{AF183EF5-7D95-40A0-A186-A1B4DAB6F8CF}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C36-42A4-A83A-B245C3C9AC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{628F46CC-2469-4888-A318-1FDBFC5F0179}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36-42A4-A83A-B245C3C9AC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{407EC28B-C5A8-4246-BCE1-A7C6A6E72552}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36-42A4-A83A-B245C3C9AC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{347C594D-4115-47E7-9EAB-C83FAED928A5}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36-42A4-A83A-B245C3C9AC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{DE3E931D-225D-4B25-B651-0A41815D2065}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36-42A4-A83A-B245C3C9AC79}"/>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{1CF8C141-A9EB-428D-B331-FBDB1418A8E4}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C36-42A4-A83A-B245C3C9AC7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{A69374F9-661F-46EB-9344-75638C8B73B7}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C36-42A4-A83A-B245C3C9AC7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{A7B1C5D9-C586-4A00-895D-185392123924}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C36-42A4-A83A-B245C3C9AC7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{CF8ECD85-1FBA-47A1-ADB6-C69ABB370EFA}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C36-42A4-A83A-B245C3C9AC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C36-42A4-A83A-B245C3C9AC79}"/>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CD886DED-31B8-44AE-A648-83089518F69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C7BFECC-4DBD-46F5-B966-972D9317C10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
3,567
460.58
5,520,328
5,401,610
79,093
3,131,965
3,489,162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ja-JP" altLang="en-US" sz="1300" baseline="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44.0</a:t>
          </a:r>
          <a:r>
            <a:rPr kumimoji="1" lang="ja-JP" altLang="en-US" sz="1300">
              <a:latin typeface="ＭＳ Ｐゴシック" panose="020B0600070205080204" pitchFamily="50" charset="-128"/>
              <a:ea typeface="ＭＳ Ｐゴシック" panose="020B0600070205080204" pitchFamily="50" charset="-128"/>
            </a:rPr>
            <a:t> ％）に加え、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基幹産業である農業においては農家戸数の減少が進み、その他に町内に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中心となる産業がないことから財政基盤が弱く、類似団体平均を僅かに下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これまでどおり歳出の徹底的な見直しを図りながら、税及び負担金等の徴</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収強化（収入未済額：対前年度比減（毎年度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、税徴収率：</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％維持）を目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標として歳入の確保に努める。（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年度徴収率：</a:t>
          </a:r>
          <a:r>
            <a:rPr kumimoji="1" lang="en-US" altLang="ja-JP" sz="1300">
              <a:latin typeface="ＭＳ Ｐゴシック" panose="020B0600070205080204" pitchFamily="50" charset="-128"/>
              <a:ea typeface="ＭＳ Ｐゴシック" panose="020B0600070205080204" pitchFamily="50" charset="-128"/>
            </a:rPr>
            <a:t>98.0</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9978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37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9978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9978</xdr:rowOff>
    </xdr:from>
    <xdr:to>
      <xdr:col>15</xdr:col>
      <xdr:colOff>82550</xdr:colOff>
      <xdr:row>44</xdr:row>
      <xdr:rowOff>9978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過去から職員数及び給与ともに適正な水準を保っており、人件費の占める割合は類似団体と比較し低い。また、公債費についても、実質公債費比率を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％以内に保つよう財政運営を行っており問題はない。令和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年度においては、普通交付税の増などによる歳入経常一般財源の増により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ポイント改善したが、令和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年度以降は原油価格・物価高騰の影響などにより悪化することが予測されるため、引き続き義務的経費の削減に努め、現在の水準を維持するよう努める。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99271</xdr:rowOff>
    </xdr:from>
    <xdr:to>
      <xdr:col>23</xdr:col>
      <xdr:colOff>133350</xdr:colOff>
      <xdr:row>62</xdr:row>
      <xdr:rowOff>140970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57721"/>
          <a:ext cx="8382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88688</xdr:rowOff>
    </xdr:from>
    <xdr:to>
      <xdr:col>19</xdr:col>
      <xdr:colOff>133350</xdr:colOff>
      <xdr:row>62</xdr:row>
      <xdr:rowOff>140970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1858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64558</xdr:rowOff>
    </xdr:from>
    <xdr:to>
      <xdr:col>15</xdr:col>
      <xdr:colOff>82550</xdr:colOff>
      <xdr:row>62</xdr:row>
      <xdr:rowOff>88688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944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64558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77830"/>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48471</xdr:rowOff>
    </xdr:from>
    <xdr:to>
      <xdr:col>23</xdr:col>
      <xdr:colOff>184150</xdr:colOff>
      <xdr:row>61</xdr:row>
      <xdr:rowOff>150071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64998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5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37888</xdr:rowOff>
    </xdr:from>
    <xdr:to>
      <xdr:col>15</xdr:col>
      <xdr:colOff>133350</xdr:colOff>
      <xdr:row>62</xdr:row>
      <xdr:rowOff>139488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149665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13758</xdr:rowOff>
    </xdr:from>
    <xdr:to>
      <xdr:col>11</xdr:col>
      <xdr:colOff>82550</xdr:colOff>
      <xdr:row>62</xdr:row>
      <xdr:rowOff>115358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[437,876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過去からの人件費抑制により、類似団体と比較し低い水準である。今後も人員配置、給与制度の適正化を継続し現行水準を維持する。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139267</xdr:rowOff>
    </xdr:from>
    <xdr:to>
      <xdr:col>23</xdr:col>
      <xdr:colOff>133350</xdr:colOff>
      <xdr:row>81</xdr:row>
      <xdr:rowOff>14190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55267"/>
          <a:ext cx="838200" cy="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117993</xdr:rowOff>
    </xdr:from>
    <xdr:to>
      <xdr:col>19</xdr:col>
      <xdr:colOff>133350</xdr:colOff>
      <xdr:row>80</xdr:row>
      <xdr:rowOff>139267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33993"/>
          <a:ext cx="889000" cy="2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87018</xdr:rowOff>
    </xdr:from>
    <xdr:to>
      <xdr:col>15</xdr:col>
      <xdr:colOff>82550</xdr:colOff>
      <xdr:row>80</xdr:row>
      <xdr:rowOff>117993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03018"/>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86790</xdr:rowOff>
    </xdr:from>
    <xdr:to>
      <xdr:col>11</xdr:col>
      <xdr:colOff>31750</xdr:colOff>
      <xdr:row>80</xdr:row>
      <xdr:rowOff>87018</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0279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134840</xdr:rowOff>
    </xdr:from>
    <xdr:to>
      <xdr:col>23</xdr:col>
      <xdr:colOff>184150</xdr:colOff>
      <xdr:row>81</xdr:row>
      <xdr:rowOff>64990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151367</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88467</xdr:rowOff>
    </xdr:from>
    <xdr:to>
      <xdr:col>19</xdr:col>
      <xdr:colOff>184150</xdr:colOff>
      <xdr:row>81</xdr:row>
      <xdr:rowOff>18617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0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28794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7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67193</xdr:rowOff>
    </xdr:from>
    <xdr:to>
      <xdr:col>15</xdr:col>
      <xdr:colOff>133350</xdr:colOff>
      <xdr:row>80</xdr:row>
      <xdr:rowOff>168793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8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7520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5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36218</xdr:rowOff>
    </xdr:from>
    <xdr:to>
      <xdr:col>11</xdr:col>
      <xdr:colOff>82550</xdr:colOff>
      <xdr:row>80</xdr:row>
      <xdr:rowOff>137818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5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147995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2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35990</xdr:rowOff>
    </xdr:from>
    <xdr:to>
      <xdr:col>7</xdr:col>
      <xdr:colOff>31750</xdr:colOff>
      <xdr:row>80</xdr:row>
      <xdr:rowOff>137590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7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147767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2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体系は過去から低い水準を維持しており、さらに、国の基準を上回る昇格（わたり）、特別昇給制度も廃止済みであり、独自削減を行わなくとも類似団体平均より低い指数で推移している、今後も人事院勧告を基本とした給与体系とすることで類似団体と同程度の指数で推移することが予測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77470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71438</xdr:rowOff>
    </xdr:from>
    <xdr:to>
      <xdr:col>72</xdr:col>
      <xdr:colOff>203200</xdr:colOff>
      <xdr:row>86</xdr:row>
      <xdr:rowOff>77470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161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86</xdr:row>
      <xdr:rowOff>125730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1613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20638</xdr:rowOff>
    </xdr:from>
    <xdr:to>
      <xdr:col>68</xdr:col>
      <xdr:colOff>203200</xdr:colOff>
      <xdr:row>86</xdr:row>
      <xdr:rowOff>122238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定年退職者の不補充を行ってきたことにより類似団体平均より低い水準である。ただし、近年は大幅な職員の削減は見込めないため、現行水準を基本とした定員の適正化に努める。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87575</xdr:rowOff>
    </xdr:from>
    <xdr:to>
      <xdr:col>81</xdr:col>
      <xdr:colOff>44450</xdr:colOff>
      <xdr:row>59</xdr:row>
      <xdr:rowOff>105156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03125"/>
          <a:ext cx="8382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73098</xdr:rowOff>
    </xdr:from>
    <xdr:to>
      <xdr:col>77</xdr:col>
      <xdr:colOff>44450</xdr:colOff>
      <xdr:row>59</xdr:row>
      <xdr:rowOff>87575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88648"/>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41384</xdr:rowOff>
    </xdr:from>
    <xdr:to>
      <xdr:col>72</xdr:col>
      <xdr:colOff>203200</xdr:colOff>
      <xdr:row>59</xdr:row>
      <xdr:rowOff>73098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56934"/>
          <a:ext cx="889000" cy="3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8291</xdr:rowOff>
    </xdr:from>
    <xdr:to>
      <xdr:col>68</xdr:col>
      <xdr:colOff>152400</xdr:colOff>
      <xdr:row>59</xdr:row>
      <xdr:rowOff>41384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23841"/>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54356</xdr:rowOff>
    </xdr:from>
    <xdr:to>
      <xdr:col>81</xdr:col>
      <xdr:colOff>95250</xdr:colOff>
      <xdr:row>59</xdr:row>
      <xdr:rowOff>155956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70883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1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36775</xdr:rowOff>
    </xdr:from>
    <xdr:to>
      <xdr:col>77</xdr:col>
      <xdr:colOff>95250</xdr:colOff>
      <xdr:row>59</xdr:row>
      <xdr:rowOff>138375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148552</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2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22298</xdr:rowOff>
    </xdr:from>
    <xdr:to>
      <xdr:col>73</xdr:col>
      <xdr:colOff>44450</xdr:colOff>
      <xdr:row>59</xdr:row>
      <xdr:rowOff>123898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134075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0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162034</xdr:rowOff>
    </xdr:from>
    <xdr:to>
      <xdr:col>68</xdr:col>
      <xdr:colOff>203200</xdr:colOff>
      <xdr:row>59</xdr:row>
      <xdr:rowOff>92184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102361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7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128941</xdr:rowOff>
    </xdr:from>
    <xdr:to>
      <xdr:col>64</xdr:col>
      <xdr:colOff>152400</xdr:colOff>
      <xdr:row>59</xdr:row>
      <xdr:rowOff>59091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69268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4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重点道の駅整備事業等に伴う過疎対策事業債の元利償還額の増により昨年度に比べて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ポイント上昇したが、過去からの起債制限（実質公債費比率</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％以下）により、類似団体平均より低い水準にあり、引き続き水準を抑制する。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44027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493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19896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41</xdr:row>
      <xdr:rowOff>3810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0010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143087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9608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が多いこと及び人口当たりの職員数、退職手当負担見込額ともに少なく、将来負担を充当可能基金が上回っている。今後も充当可能財源の確保及び職員数の適正化により将来負担を発生させない取り組みを継続す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64" name="テキスト ボックス 463">
          <a:extLst>
            <a:ext uri="{FF2B5EF4-FFF2-40B4-BE49-F238E27FC236}">
              <a16:creationId xmlns:a16="http://schemas.microsoft.com/office/drawing/2014/main" id="{484E6F3C-6197-4492-8FE6-975C4442086F}"/>
            </a:ext>
          </a:extLst>
        </xdr:cNvPr>
        <xdr:cNvSpPr txBox="1"/>
      </xdr:nvSpPr>
      <xdr:spPr>
        <a:xfrm>
          <a:off x="762000"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
3,567
460.58
5,520,328
5,401,610
79,093
3,131,965
3,489,162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ラスパイレス指数の抑制、行財政改革による対象不補充、手当の大幅削減（管理職手当、特殊勤務手当）により類似団体と比較し低い水準を保っている。今後も現行水準を基本とした定員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7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37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78994</xdr:rowOff>
    </xdr:from>
    <xdr:to>
      <xdr:col>15</xdr:col>
      <xdr:colOff>98425</xdr:colOff>
      <xdr:row>35</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97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28194</xdr:rowOff>
    </xdr:from>
    <xdr:to>
      <xdr:col>11</xdr:col>
      <xdr:colOff>60325</xdr:colOff>
      <xdr:row>35</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139971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ポイント減少しており、類似団体平均と同程度の数値で推移している。令和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年度以降は原油価格・物価高騰等による増加が予測されるが、引き続き町民サービスの低下に繋がらない分野の経費圧縮を図る。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93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18</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159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129286</xdr:rowOff>
    </xdr:from>
    <xdr:to>
      <xdr:col>73</xdr:col>
      <xdr:colOff>180975</xdr:colOff>
      <xdr:row>18</xdr:row>
      <xdr:rowOff>3556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43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129286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982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124206</xdr:rowOff>
    </xdr:from>
    <xdr:to>
      <xdr:col>74</xdr:col>
      <xdr:colOff>31750</xdr:colOff>
      <xdr:row>18</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39133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78486</xdr:rowOff>
    </xdr:from>
    <xdr:to>
      <xdr:col>69</xdr:col>
      <xdr:colOff>142875</xdr:colOff>
      <xdr:row>18</xdr:row>
      <xdr:rowOff>8636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164863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当町で認定された障害者自立支援の対象者が多いため、その給付費が類似団体より高い指数の要因である。法定のサービス給付であり改善の余地はないが、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が国・道の負担であり、町負担については交付税措置されることから実質の負担は少ない。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322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23784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推移している。本町は面積が広大で豪雪地帯であることから、その年の降雪量が維持補修費（除雪費）の増減に大きく影響している。また、繰出金については、農業集落排水事業の加入戸数が伸びずに不採算による繰出しが必要な状況である。人口減少、高齢化により大幅な加入戸数増加は見込めないが、今後料金の値上げ等により不採算の圧縮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152146</xdr:rowOff>
    </xdr:from>
    <xdr:to>
      <xdr:col>82</xdr:col>
      <xdr:colOff>107950</xdr:colOff>
      <xdr:row>56</xdr:row>
      <xdr:rowOff>35560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818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996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56</xdr:row>
      <xdr:rowOff>40132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996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xdr:rowOff>
    </xdr:from>
    <xdr:to>
      <xdr:col>69</xdr:col>
      <xdr:colOff>92075</xdr:colOff>
      <xdr:row>56</xdr:row>
      <xdr:rowOff>40132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09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101346</xdr:rowOff>
    </xdr:from>
    <xdr:to>
      <xdr:col>82</xdr:col>
      <xdr:colOff>158750</xdr:colOff>
      <xdr:row>56</xdr:row>
      <xdr:rowOff>31496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117873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128778</xdr:rowOff>
    </xdr:from>
    <xdr:to>
      <xdr:col>65</xdr:col>
      <xdr:colOff>53975</xdr:colOff>
      <xdr:row>56</xdr:row>
      <xdr:rowOff>58928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69105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各一部事務組合（消防・衛生処理）の負担が大きく全体の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以上を占めている。一部事務組合及びその他補助金等を交付している団体については適正な運営が図られているところであるが、今後も継続して経費の縮減に取り組むよう指導や助言等を行い財政負担を軽減す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122428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351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131572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149860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な水準を維持しており、現段階では起債の償還が財政を圧迫する状況にない。起債の内容については臨時財政対策債、過疎対策事業債が大半を占めており、財政負担の少ない起債が多く、減債基金残高も確保しており問題はない。</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115570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11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76</xdr:row>
      <xdr:rowOff>142239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45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142239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03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73661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81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91439</xdr:rowOff>
    </xdr:from>
    <xdr:to>
      <xdr:col>15</xdr:col>
      <xdr:colOff>149225</xdr:colOff>
      <xdr:row>77</xdr:row>
      <xdr:rowOff>21589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公債費以外の経費は人件費を抑制することにより、類似団体平均を下回っている。今後も人件費の適正化により類似団体平均より低い水準を維持する。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xdr:rowOff>
    </xdr:from>
    <xdr:to>
      <xdr:col>82</xdr:col>
      <xdr:colOff>107950</xdr:colOff>
      <xdr:row>78</xdr:row>
      <xdr:rowOff>1270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0673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96520</xdr:rowOff>
    </xdr:from>
    <xdr:to>
      <xdr:col>78</xdr:col>
      <xdr:colOff>69850</xdr:colOff>
      <xdr:row>78</xdr:row>
      <xdr:rowOff>1270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2981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77</xdr:row>
      <xdr:rowOff>142239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298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142239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562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142257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121920</xdr:rowOff>
    </xdr:from>
    <xdr:to>
      <xdr:col>78</xdr:col>
      <xdr:colOff>120650</xdr:colOff>
      <xdr:row>78</xdr:row>
      <xdr:rowOff>52070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157497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91439</xdr:rowOff>
    </xdr:from>
    <xdr:to>
      <xdr:col>69</xdr:col>
      <xdr:colOff>142875</xdr:colOff>
      <xdr:row>78</xdr:row>
      <xdr:rowOff>21589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31766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115588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121319</xdr:rowOff>
    </xdr:from>
    <xdr:to>
      <xdr:col>29</xdr:col>
      <xdr:colOff>127000</xdr:colOff>
      <xdr:row>17</xdr:row>
      <xdr:rowOff>144673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83594"/>
          <a:ext cx="647700" cy="23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144673</xdr:rowOff>
    </xdr:from>
    <xdr:to>
      <xdr:col>26</xdr:col>
      <xdr:colOff>50800</xdr:colOff>
      <xdr:row>18</xdr:row>
      <xdr:rowOff>26005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06948"/>
          <a:ext cx="698500" cy="52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26005</xdr:rowOff>
    </xdr:from>
    <xdr:to>
      <xdr:col>22</xdr:col>
      <xdr:colOff>114300</xdr:colOff>
      <xdr:row>18</xdr:row>
      <xdr:rowOff>37673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59730"/>
          <a:ext cx="698500" cy="1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37673</xdr:rowOff>
    </xdr:from>
    <xdr:to>
      <xdr:col>18</xdr:col>
      <xdr:colOff>177800</xdr:colOff>
      <xdr:row>18</xdr:row>
      <xdr:rowOff>49457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1398"/>
          <a:ext cx="698500" cy="11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70519</xdr:rowOff>
    </xdr:from>
    <xdr:to>
      <xdr:col>29</xdr:col>
      <xdr:colOff>177800</xdr:colOff>
      <xdr:row>18</xdr:row>
      <xdr:rowOff>669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3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42596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93873</xdr:rowOff>
    </xdr:from>
    <xdr:to>
      <xdr:col>26</xdr:col>
      <xdr:colOff>101600</xdr:colOff>
      <xdr:row>18</xdr:row>
      <xdr:rowOff>24023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56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8800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146655</xdr:rowOff>
    </xdr:from>
    <xdr:to>
      <xdr:col>22</xdr:col>
      <xdr:colOff>165100</xdr:colOff>
      <xdr:row>18</xdr:row>
      <xdr:rowOff>76805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0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61582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9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158323</xdr:rowOff>
    </xdr:from>
    <xdr:to>
      <xdr:col>19</xdr:col>
      <xdr:colOff>38100</xdr:colOff>
      <xdr:row>18</xdr:row>
      <xdr:rowOff>88473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73250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170107</xdr:rowOff>
    </xdr:from>
    <xdr:to>
      <xdr:col>15</xdr:col>
      <xdr:colOff>101600</xdr:colOff>
      <xdr:row>18</xdr:row>
      <xdr:rowOff>100257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3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85034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191433</xdr:rowOff>
    </xdr:from>
    <xdr:to>
      <xdr:col>29</xdr:col>
      <xdr:colOff>127000</xdr:colOff>
      <xdr:row>35</xdr:row>
      <xdr:rowOff>235603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01783"/>
          <a:ext cx="647700" cy="44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231438</xdr:rowOff>
    </xdr:from>
    <xdr:to>
      <xdr:col>26</xdr:col>
      <xdr:colOff>50800</xdr:colOff>
      <xdr:row>35</xdr:row>
      <xdr:rowOff>235603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41788"/>
          <a:ext cx="6985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231438</xdr:rowOff>
    </xdr:from>
    <xdr:to>
      <xdr:col>22</xdr:col>
      <xdr:colOff>114300</xdr:colOff>
      <xdr:row>35</xdr:row>
      <xdr:rowOff>257471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41788"/>
          <a:ext cx="698500" cy="26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257471</xdr:rowOff>
    </xdr:from>
    <xdr:to>
      <xdr:col>18</xdr:col>
      <xdr:colOff>177800</xdr:colOff>
      <xdr:row>35</xdr:row>
      <xdr:rowOff>267512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67821"/>
          <a:ext cx="698500" cy="1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140633</xdr:rowOff>
    </xdr:from>
    <xdr:to>
      <xdr:col>29</xdr:col>
      <xdr:colOff>177800</xdr:colOff>
      <xdr:row>35</xdr:row>
      <xdr:rowOff>242233</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5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112710</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2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184803</xdr:rowOff>
    </xdr:from>
    <xdr:to>
      <xdr:col>26</xdr:col>
      <xdr:colOff>101600</xdr:colOff>
      <xdr:row>35</xdr:row>
      <xdr:rowOff>286403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95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271180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81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180638</xdr:rowOff>
    </xdr:from>
    <xdr:to>
      <xdr:col>22</xdr:col>
      <xdr:colOff>165100</xdr:colOff>
      <xdr:row>35</xdr:row>
      <xdr:rowOff>282238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90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267015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7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206671</xdr:rowOff>
    </xdr:from>
    <xdr:to>
      <xdr:col>19</xdr:col>
      <xdr:colOff>38100</xdr:colOff>
      <xdr:row>35</xdr:row>
      <xdr:rowOff>308271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7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293048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216712</xdr:rowOff>
    </xdr:from>
    <xdr:to>
      <xdr:col>15</xdr:col>
      <xdr:colOff>101600</xdr:colOff>
      <xdr:row>35</xdr:row>
      <xdr:rowOff>318312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303089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3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
3,567
460.58
5,520,328
5,401,610
79,093
3,131,965
3,489,162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161966</xdr:rowOff>
    </xdr:from>
    <xdr:to>
      <xdr:col>24</xdr:col>
      <xdr:colOff>63500</xdr:colOff>
      <xdr:row>37</xdr:row>
      <xdr:rowOff>19255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34166"/>
          <a:ext cx="8382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19255</xdr:rowOff>
    </xdr:from>
    <xdr:to>
      <xdr:col>19</xdr:col>
      <xdr:colOff>177800</xdr:colOff>
      <xdr:row>37</xdr:row>
      <xdr:rowOff>102442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62905"/>
          <a:ext cx="889000" cy="8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102442</xdr:rowOff>
    </xdr:from>
    <xdr:to>
      <xdr:col>15</xdr:col>
      <xdr:colOff>50800</xdr:colOff>
      <xdr:row>37</xdr:row>
      <xdr:rowOff>134092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6092"/>
          <a:ext cx="889000" cy="3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134092</xdr:rowOff>
    </xdr:from>
    <xdr:to>
      <xdr:col>10</xdr:col>
      <xdr:colOff>114300</xdr:colOff>
      <xdr:row>37</xdr:row>
      <xdr:rowOff>138843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77742"/>
          <a:ext cx="889000" cy="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111166</xdr:rowOff>
    </xdr:from>
    <xdr:to>
      <xdr:col>24</xdr:col>
      <xdr:colOff>114300</xdr:colOff>
      <xdr:row>37</xdr:row>
      <xdr:rowOff>41316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89593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6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139905</xdr:rowOff>
    </xdr:from>
    <xdr:to>
      <xdr:col>20</xdr:col>
      <xdr:colOff>38100</xdr:colOff>
      <xdr:row>37</xdr:row>
      <xdr:rowOff>70055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1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61182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0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51642</xdr:rowOff>
    </xdr:from>
    <xdr:to>
      <xdr:col>15</xdr:col>
      <xdr:colOff>101600</xdr:colOff>
      <xdr:row>37</xdr:row>
      <xdr:rowOff>153242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144369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8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83292</xdr:rowOff>
    </xdr:from>
    <xdr:to>
      <xdr:col>10</xdr:col>
      <xdr:colOff>165100</xdr:colOff>
      <xdr:row>38</xdr:row>
      <xdr:rowOff>13442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4569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88043</xdr:rowOff>
    </xdr:from>
    <xdr:to>
      <xdr:col>6</xdr:col>
      <xdr:colOff>38100</xdr:colOff>
      <xdr:row>38</xdr:row>
      <xdr:rowOff>18193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9320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24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128479</xdr:rowOff>
    </xdr:from>
    <xdr:to>
      <xdr:col>24</xdr:col>
      <xdr:colOff>63500</xdr:colOff>
      <xdr:row>57</xdr:row>
      <xdr:rowOff>152832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1129"/>
          <a:ext cx="8382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89986</xdr:rowOff>
    </xdr:from>
    <xdr:to>
      <xdr:col>19</xdr:col>
      <xdr:colOff>177800</xdr:colOff>
      <xdr:row>57</xdr:row>
      <xdr:rowOff>152832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62636"/>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89986</xdr:rowOff>
    </xdr:from>
    <xdr:to>
      <xdr:col>15</xdr:col>
      <xdr:colOff>50800</xdr:colOff>
      <xdr:row>57</xdr:row>
      <xdr:rowOff>138482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2636"/>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138482</xdr:rowOff>
    </xdr:from>
    <xdr:to>
      <xdr:col>10</xdr:col>
      <xdr:colOff>114300</xdr:colOff>
      <xdr:row>57</xdr:row>
      <xdr:rowOff>164137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1132"/>
          <a:ext cx="8890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77679</xdr:rowOff>
    </xdr:from>
    <xdr:to>
      <xdr:col>24</xdr:col>
      <xdr:colOff>114300</xdr:colOff>
      <xdr:row>58</xdr:row>
      <xdr:rowOff>7829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56106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102032</xdr:rowOff>
    </xdr:from>
    <xdr:to>
      <xdr:col>20</xdr:col>
      <xdr:colOff>38100</xdr:colOff>
      <xdr:row>58</xdr:row>
      <xdr:rowOff>32182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23309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6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39186</xdr:rowOff>
    </xdr:from>
    <xdr:to>
      <xdr:col>15</xdr:col>
      <xdr:colOff>101600</xdr:colOff>
      <xdr:row>57</xdr:row>
      <xdr:rowOff>140786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131913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0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87682</xdr:rowOff>
    </xdr:from>
    <xdr:to>
      <xdr:col>10</xdr:col>
      <xdr:colOff>165100</xdr:colOff>
      <xdr:row>58</xdr:row>
      <xdr:rowOff>17832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8959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5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113337</xdr:rowOff>
    </xdr:from>
    <xdr:to>
      <xdr:col>6</xdr:col>
      <xdr:colOff>38100</xdr:colOff>
      <xdr:row>58</xdr:row>
      <xdr:rowOff>43487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34614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7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78856</xdr:rowOff>
    </xdr:from>
    <xdr:to>
      <xdr:col>24</xdr:col>
      <xdr:colOff>63500</xdr:colOff>
      <xdr:row>77</xdr:row>
      <xdr:rowOff>129084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80506"/>
          <a:ext cx="838200" cy="5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129084</xdr:rowOff>
    </xdr:from>
    <xdr:to>
      <xdr:col>19</xdr:col>
      <xdr:colOff>177800</xdr:colOff>
      <xdr:row>78</xdr:row>
      <xdr:rowOff>27239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30734"/>
          <a:ext cx="889000" cy="6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143618</xdr:rowOff>
    </xdr:from>
    <xdr:to>
      <xdr:col>15</xdr:col>
      <xdr:colOff>50800</xdr:colOff>
      <xdr:row>78</xdr:row>
      <xdr:rowOff>27239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45268"/>
          <a:ext cx="889000" cy="5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62647</xdr:rowOff>
    </xdr:from>
    <xdr:to>
      <xdr:col>10</xdr:col>
      <xdr:colOff>114300</xdr:colOff>
      <xdr:row>77</xdr:row>
      <xdr:rowOff>143618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64297"/>
          <a:ext cx="889000" cy="8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28056</xdr:rowOff>
    </xdr:from>
    <xdr:to>
      <xdr:col>24</xdr:col>
      <xdr:colOff>114300</xdr:colOff>
      <xdr:row>77</xdr:row>
      <xdr:rowOff>129656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50933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78284</xdr:rowOff>
    </xdr:from>
    <xdr:to>
      <xdr:col>20</xdr:col>
      <xdr:colOff>38100</xdr:colOff>
      <xdr:row>78</xdr:row>
      <xdr:rowOff>8434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24961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147889</xdr:rowOff>
    </xdr:from>
    <xdr:to>
      <xdr:col>15</xdr:col>
      <xdr:colOff>101600</xdr:colOff>
      <xdr:row>78</xdr:row>
      <xdr:rowOff>78039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4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69166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4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92818</xdr:rowOff>
    </xdr:from>
    <xdr:to>
      <xdr:col>10</xdr:col>
      <xdr:colOff>165100</xdr:colOff>
      <xdr:row>78</xdr:row>
      <xdr:rowOff>22968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39495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11847</xdr:rowOff>
    </xdr:from>
    <xdr:to>
      <xdr:col>6</xdr:col>
      <xdr:colOff>38100</xdr:colOff>
      <xdr:row>77</xdr:row>
      <xdr:rowOff>113447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129974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98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38475</xdr:rowOff>
    </xdr:from>
    <xdr:to>
      <xdr:col>24</xdr:col>
      <xdr:colOff>63500</xdr:colOff>
      <xdr:row>95</xdr:row>
      <xdr:rowOff>82322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54775"/>
          <a:ext cx="838200" cy="2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47179</xdr:rowOff>
    </xdr:from>
    <xdr:to>
      <xdr:col>19</xdr:col>
      <xdr:colOff>177800</xdr:colOff>
      <xdr:row>95</xdr:row>
      <xdr:rowOff>82322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334929"/>
          <a:ext cx="889000" cy="3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47179</xdr:rowOff>
    </xdr:from>
    <xdr:to>
      <xdr:col>15</xdr:col>
      <xdr:colOff>50800</xdr:colOff>
      <xdr:row>95</xdr:row>
      <xdr:rowOff>80439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334929"/>
          <a:ext cx="8890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78694</xdr:rowOff>
    </xdr:from>
    <xdr:to>
      <xdr:col>10</xdr:col>
      <xdr:colOff>114300</xdr:colOff>
      <xdr:row>95</xdr:row>
      <xdr:rowOff>80439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366444"/>
          <a:ext cx="889000" cy="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159125</xdr:rowOff>
    </xdr:from>
    <xdr:to>
      <xdr:col>24</xdr:col>
      <xdr:colOff>114300</xdr:colOff>
      <xdr:row>94</xdr:row>
      <xdr:rowOff>89275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10552</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31522</xdr:rowOff>
    </xdr:from>
    <xdr:to>
      <xdr:col>20</xdr:col>
      <xdr:colOff>38100</xdr:colOff>
      <xdr:row>95</xdr:row>
      <xdr:rowOff>133122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149649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167829</xdr:rowOff>
    </xdr:from>
    <xdr:to>
      <xdr:col>15</xdr:col>
      <xdr:colOff>101600</xdr:colOff>
      <xdr:row>95</xdr:row>
      <xdr:rowOff>97979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2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114506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29639</xdr:rowOff>
    </xdr:from>
    <xdr:to>
      <xdr:col>10</xdr:col>
      <xdr:colOff>165100</xdr:colOff>
      <xdr:row>95</xdr:row>
      <xdr:rowOff>131239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147766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27894</xdr:rowOff>
    </xdr:from>
    <xdr:to>
      <xdr:col>6</xdr:col>
      <xdr:colOff>38100</xdr:colOff>
      <xdr:row>95</xdr:row>
      <xdr:rowOff>129494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146021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116114</xdr:rowOff>
    </xdr:from>
    <xdr:to>
      <xdr:col>55</xdr:col>
      <xdr:colOff>0</xdr:colOff>
      <xdr:row>36</xdr:row>
      <xdr:rowOff>4666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945414"/>
          <a:ext cx="838200" cy="2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116114</xdr:rowOff>
    </xdr:from>
    <xdr:to>
      <xdr:col>50</xdr:col>
      <xdr:colOff>114300</xdr:colOff>
      <xdr:row>36</xdr:row>
      <xdr:rowOff>112661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945414"/>
          <a:ext cx="889000" cy="3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82887</xdr:rowOff>
    </xdr:from>
    <xdr:to>
      <xdr:col>45</xdr:col>
      <xdr:colOff>177800</xdr:colOff>
      <xdr:row>36</xdr:row>
      <xdr:rowOff>112661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55087"/>
          <a:ext cx="889000" cy="2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44336</xdr:rowOff>
    </xdr:from>
    <xdr:to>
      <xdr:col>41</xdr:col>
      <xdr:colOff>50800</xdr:colOff>
      <xdr:row>36</xdr:row>
      <xdr:rowOff>82887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216536"/>
          <a:ext cx="889000" cy="3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125316</xdr:rowOff>
    </xdr:from>
    <xdr:to>
      <xdr:col>55</xdr:col>
      <xdr:colOff>50800</xdr:colOff>
      <xdr:row>36</xdr:row>
      <xdr:rowOff>55466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148193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7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65314</xdr:rowOff>
    </xdr:from>
    <xdr:to>
      <xdr:col>50</xdr:col>
      <xdr:colOff>165100</xdr:colOff>
      <xdr:row>34</xdr:row>
      <xdr:rowOff>166914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11991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66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61861</xdr:rowOff>
    </xdr:from>
    <xdr:to>
      <xdr:col>46</xdr:col>
      <xdr:colOff>38100</xdr:colOff>
      <xdr:row>36</xdr:row>
      <xdr:rowOff>163461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8538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0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32087</xdr:rowOff>
    </xdr:from>
    <xdr:to>
      <xdr:col>41</xdr:col>
      <xdr:colOff>101600</xdr:colOff>
      <xdr:row>36</xdr:row>
      <xdr:rowOff>133687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2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150214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7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164986</xdr:rowOff>
    </xdr:from>
    <xdr:to>
      <xdr:col>36</xdr:col>
      <xdr:colOff>165100</xdr:colOff>
      <xdr:row>36</xdr:row>
      <xdr:rowOff>95136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111663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4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96032</xdr:rowOff>
    </xdr:from>
    <xdr:to>
      <xdr:col>55</xdr:col>
      <xdr:colOff>0</xdr:colOff>
      <xdr:row>58</xdr:row>
      <xdr:rowOff>100135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40132"/>
          <a:ext cx="8382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100135</xdr:rowOff>
    </xdr:from>
    <xdr:to>
      <xdr:col>50</xdr:col>
      <xdr:colOff>114300</xdr:colOff>
      <xdr:row>58</xdr:row>
      <xdr:rowOff>119200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4235"/>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77557</xdr:rowOff>
    </xdr:from>
    <xdr:to>
      <xdr:col>45</xdr:col>
      <xdr:colOff>177800</xdr:colOff>
      <xdr:row>58</xdr:row>
      <xdr:rowOff>119200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21657"/>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76638</xdr:rowOff>
    </xdr:from>
    <xdr:to>
      <xdr:col>41</xdr:col>
      <xdr:colOff>50800</xdr:colOff>
      <xdr:row>58</xdr:row>
      <xdr:rowOff>77557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20738"/>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45232</xdr:rowOff>
    </xdr:from>
    <xdr:to>
      <xdr:col>55</xdr:col>
      <xdr:colOff>50800</xdr:colOff>
      <xdr:row>58</xdr:row>
      <xdr:rowOff>146832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49335</xdr:rowOff>
    </xdr:from>
    <xdr:to>
      <xdr:col>50</xdr:col>
      <xdr:colOff>165100</xdr:colOff>
      <xdr:row>58</xdr:row>
      <xdr:rowOff>150935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142062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68400</xdr:rowOff>
    </xdr:from>
    <xdr:to>
      <xdr:col>46</xdr:col>
      <xdr:colOff>38100</xdr:colOff>
      <xdr:row>58</xdr:row>
      <xdr:rowOff>170000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161127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26757</xdr:rowOff>
    </xdr:from>
    <xdr:to>
      <xdr:col>41</xdr:col>
      <xdr:colOff>101600</xdr:colOff>
      <xdr:row>58</xdr:row>
      <xdr:rowOff>128357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144884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4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25838</xdr:rowOff>
    </xdr:from>
    <xdr:to>
      <xdr:col>36</xdr:col>
      <xdr:colOff>165100</xdr:colOff>
      <xdr:row>58</xdr:row>
      <xdr:rowOff>127438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118565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117870</xdr:rowOff>
    </xdr:from>
    <xdr:to>
      <xdr:col>55</xdr:col>
      <xdr:colOff>0</xdr:colOff>
      <xdr:row>78</xdr:row>
      <xdr:rowOff>127353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90970"/>
          <a:ext cx="8382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127353</xdr:rowOff>
    </xdr:from>
    <xdr:to>
      <xdr:col>50</xdr:col>
      <xdr:colOff>114300</xdr:colOff>
      <xdr:row>78</xdr:row>
      <xdr:rowOff>137810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00453"/>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93349</xdr:rowOff>
    </xdr:from>
    <xdr:to>
      <xdr:col>45</xdr:col>
      <xdr:colOff>177800</xdr:colOff>
      <xdr:row>78</xdr:row>
      <xdr:rowOff>137810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66449"/>
          <a:ext cx="889000" cy="4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93349</xdr:rowOff>
    </xdr:from>
    <xdr:to>
      <xdr:col>41</xdr:col>
      <xdr:colOff>50800</xdr:colOff>
      <xdr:row>78</xdr:row>
      <xdr:rowOff>95328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66449"/>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67070</xdr:rowOff>
    </xdr:from>
    <xdr:to>
      <xdr:col>55</xdr:col>
      <xdr:colOff>50800</xdr:colOff>
      <xdr:row>78</xdr:row>
      <xdr:rowOff>168670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26447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76553</xdr:rowOff>
    </xdr:from>
    <xdr:to>
      <xdr:col>50</xdr:col>
      <xdr:colOff>165100</xdr:colOff>
      <xdr:row>79</xdr:row>
      <xdr:rowOff>6703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4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87010</xdr:rowOff>
    </xdr:from>
    <xdr:to>
      <xdr:col>46</xdr:col>
      <xdr:colOff>38100</xdr:colOff>
      <xdr:row>79</xdr:row>
      <xdr:rowOff>17160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8287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42549</xdr:rowOff>
    </xdr:from>
    <xdr:to>
      <xdr:col>41</xdr:col>
      <xdr:colOff>101600</xdr:colOff>
      <xdr:row>78</xdr:row>
      <xdr:rowOff>144149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160676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9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44528</xdr:rowOff>
    </xdr:from>
    <xdr:to>
      <xdr:col>36</xdr:col>
      <xdr:colOff>165100</xdr:colOff>
      <xdr:row>78</xdr:row>
      <xdr:rowOff>146128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162655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9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19162</xdr:rowOff>
    </xdr:from>
    <xdr:to>
      <xdr:col>55</xdr:col>
      <xdr:colOff>0</xdr:colOff>
      <xdr:row>98</xdr:row>
      <xdr:rowOff>64467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21262"/>
          <a:ext cx="838200" cy="4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19162</xdr:rowOff>
    </xdr:from>
    <xdr:to>
      <xdr:col>50</xdr:col>
      <xdr:colOff>114300</xdr:colOff>
      <xdr:row>98</xdr:row>
      <xdr:rowOff>117784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21262"/>
          <a:ext cx="889000" cy="9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114328</xdr:rowOff>
    </xdr:from>
    <xdr:to>
      <xdr:col>45</xdr:col>
      <xdr:colOff>177800</xdr:colOff>
      <xdr:row>98</xdr:row>
      <xdr:rowOff>117784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16428"/>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95779</xdr:rowOff>
    </xdr:from>
    <xdr:to>
      <xdr:col>41</xdr:col>
      <xdr:colOff>50800</xdr:colOff>
      <xdr:row>98</xdr:row>
      <xdr:rowOff>114328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97879"/>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13667</xdr:rowOff>
    </xdr:from>
    <xdr:to>
      <xdr:col>55</xdr:col>
      <xdr:colOff>50800</xdr:colOff>
      <xdr:row>98</xdr:row>
      <xdr:rowOff>115267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163544</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9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139812</xdr:rowOff>
    </xdr:from>
    <xdr:to>
      <xdr:col>50</xdr:col>
      <xdr:colOff>165100</xdr:colOff>
      <xdr:row>98</xdr:row>
      <xdr:rowOff>69962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61089</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86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66984</xdr:rowOff>
    </xdr:from>
    <xdr:to>
      <xdr:col>46</xdr:col>
      <xdr:colOff>38100</xdr:colOff>
      <xdr:row>98</xdr:row>
      <xdr:rowOff>168584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159711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6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63528</xdr:rowOff>
    </xdr:from>
    <xdr:to>
      <xdr:col>41</xdr:col>
      <xdr:colOff>101600</xdr:colOff>
      <xdr:row>98</xdr:row>
      <xdr:rowOff>165128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156255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44979</xdr:rowOff>
    </xdr:from>
    <xdr:to>
      <xdr:col>36</xdr:col>
      <xdr:colOff>165100</xdr:colOff>
      <xdr:row>98</xdr:row>
      <xdr:rowOff>146579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137706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134941</xdr:rowOff>
    </xdr:from>
    <xdr:to>
      <xdr:col>85</xdr:col>
      <xdr:colOff>127000</xdr:colOff>
      <xdr:row>38</xdr:row>
      <xdr:rowOff>139698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0041"/>
          <a:ext cx="8382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134941</xdr:rowOff>
    </xdr:from>
    <xdr:to>
      <xdr:col>81</xdr:col>
      <xdr:colOff>50800</xdr:colOff>
      <xdr:row>38</xdr:row>
      <xdr:rowOff>139698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0041"/>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139681</xdr:rowOff>
    </xdr:from>
    <xdr:to>
      <xdr:col>76</xdr:col>
      <xdr:colOff>114300</xdr:colOff>
      <xdr:row>38</xdr:row>
      <xdr:rowOff>139698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781"/>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138957</xdr:rowOff>
    </xdr:from>
    <xdr:to>
      <xdr:col>71</xdr:col>
      <xdr:colOff>177800</xdr:colOff>
      <xdr:row>38</xdr:row>
      <xdr:rowOff>139681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05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88898</xdr:rowOff>
    </xdr:from>
    <xdr:to>
      <xdr:col>85</xdr:col>
      <xdr:colOff>177800</xdr:colOff>
      <xdr:row>39</xdr:row>
      <xdr:rowOff>19048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84141</xdr:rowOff>
    </xdr:from>
    <xdr:to>
      <xdr:col>81</xdr:col>
      <xdr:colOff>101600</xdr:colOff>
      <xdr:row>39</xdr:row>
      <xdr:rowOff>14291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5418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9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88898</xdr:rowOff>
    </xdr:from>
    <xdr:to>
      <xdr:col>76</xdr:col>
      <xdr:colOff>165100</xdr:colOff>
      <xdr:row>39</xdr:row>
      <xdr:rowOff>19048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88881</xdr:rowOff>
    </xdr:from>
    <xdr:to>
      <xdr:col>72</xdr:col>
      <xdr:colOff>38100</xdr:colOff>
      <xdr:row>39</xdr:row>
      <xdr:rowOff>19031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10158</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88157</xdr:rowOff>
    </xdr:from>
    <xdr:to>
      <xdr:col>67</xdr:col>
      <xdr:colOff>101600</xdr:colOff>
      <xdr:row>39</xdr:row>
      <xdr:rowOff>18307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9434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5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122185</xdr:rowOff>
    </xdr:from>
    <xdr:to>
      <xdr:col>85</xdr:col>
      <xdr:colOff>127000</xdr:colOff>
      <xdr:row>77</xdr:row>
      <xdr:rowOff>138269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323835"/>
          <a:ext cx="8382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124180</xdr:rowOff>
    </xdr:from>
    <xdr:to>
      <xdr:col>81</xdr:col>
      <xdr:colOff>50800</xdr:colOff>
      <xdr:row>77</xdr:row>
      <xdr:rowOff>138269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325830"/>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124180</xdr:rowOff>
    </xdr:from>
    <xdr:to>
      <xdr:col>76</xdr:col>
      <xdr:colOff>114300</xdr:colOff>
      <xdr:row>78</xdr:row>
      <xdr:rowOff>3118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25830"/>
          <a:ext cx="889000" cy="5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3118</xdr:rowOff>
    </xdr:from>
    <xdr:to>
      <xdr:col>71</xdr:col>
      <xdr:colOff>177800</xdr:colOff>
      <xdr:row>78</xdr:row>
      <xdr:rowOff>12128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76218"/>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71385</xdr:rowOff>
    </xdr:from>
    <xdr:to>
      <xdr:col>85</xdr:col>
      <xdr:colOff>177800</xdr:colOff>
      <xdr:row>78</xdr:row>
      <xdr:rowOff>1535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49812</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5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87469</xdr:rowOff>
    </xdr:from>
    <xdr:to>
      <xdr:col>81</xdr:col>
      <xdr:colOff>101600</xdr:colOff>
      <xdr:row>78</xdr:row>
      <xdr:rowOff>17619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8746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8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73380</xdr:rowOff>
    </xdr:from>
    <xdr:to>
      <xdr:col>76</xdr:col>
      <xdr:colOff>165100</xdr:colOff>
      <xdr:row>78</xdr:row>
      <xdr:rowOff>3530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166107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6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123768</xdr:rowOff>
    </xdr:from>
    <xdr:to>
      <xdr:col>72</xdr:col>
      <xdr:colOff>38100</xdr:colOff>
      <xdr:row>78</xdr:row>
      <xdr:rowOff>53918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45045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41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132778</xdr:rowOff>
    </xdr:from>
    <xdr:to>
      <xdr:col>67</xdr:col>
      <xdr:colOff>101600</xdr:colOff>
      <xdr:row>78</xdr:row>
      <xdr:rowOff>62928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3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54055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42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46072</xdr:rowOff>
    </xdr:from>
    <xdr:to>
      <xdr:col>85</xdr:col>
      <xdr:colOff>127000</xdr:colOff>
      <xdr:row>98</xdr:row>
      <xdr:rowOff>74461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48172"/>
          <a:ext cx="838200" cy="2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74461</xdr:rowOff>
    </xdr:from>
    <xdr:to>
      <xdr:col>81</xdr:col>
      <xdr:colOff>50800</xdr:colOff>
      <xdr:row>98</xdr:row>
      <xdr:rowOff>77919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76561"/>
          <a:ext cx="8890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77919</xdr:rowOff>
    </xdr:from>
    <xdr:to>
      <xdr:col>76</xdr:col>
      <xdr:colOff>114300</xdr:colOff>
      <xdr:row>98</xdr:row>
      <xdr:rowOff>82034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80019"/>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82034</xdr:rowOff>
    </xdr:from>
    <xdr:to>
      <xdr:col>71</xdr:col>
      <xdr:colOff>177800</xdr:colOff>
      <xdr:row>98</xdr:row>
      <xdr:rowOff>93295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8413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166722</xdr:rowOff>
    </xdr:from>
    <xdr:to>
      <xdr:col>85</xdr:col>
      <xdr:colOff>177800</xdr:colOff>
      <xdr:row>98</xdr:row>
      <xdr:rowOff>96872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126099</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23661</xdr:rowOff>
    </xdr:from>
    <xdr:to>
      <xdr:col>81</xdr:col>
      <xdr:colOff>101600</xdr:colOff>
      <xdr:row>98</xdr:row>
      <xdr:rowOff>125261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141788</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60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27119</xdr:rowOff>
    </xdr:from>
    <xdr:to>
      <xdr:col>76</xdr:col>
      <xdr:colOff>165100</xdr:colOff>
      <xdr:row>98</xdr:row>
      <xdr:rowOff>128719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145246</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60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31234</xdr:rowOff>
    </xdr:from>
    <xdr:to>
      <xdr:col>72</xdr:col>
      <xdr:colOff>38100</xdr:colOff>
      <xdr:row>98</xdr:row>
      <xdr:rowOff>132834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149361</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60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42495</xdr:rowOff>
    </xdr:from>
    <xdr:to>
      <xdr:col>67</xdr:col>
      <xdr:colOff>101600</xdr:colOff>
      <xdr:row>98</xdr:row>
      <xdr:rowOff>144095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160622</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61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165173</xdr:rowOff>
    </xdr:from>
    <xdr:to>
      <xdr:col>116</xdr:col>
      <xdr:colOff>63500</xdr:colOff>
      <xdr:row>39</xdr:row>
      <xdr:rowOff>81897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80273"/>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165173</xdr:rowOff>
    </xdr:from>
    <xdr:to>
      <xdr:col>111</xdr:col>
      <xdr:colOff>177800</xdr:colOff>
      <xdr:row>39</xdr:row>
      <xdr:rowOff>66842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80273"/>
          <a:ext cx="889000" cy="7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59522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66842</xdr:rowOff>
    </xdr:from>
    <xdr:to>
      <xdr:col>107</xdr:col>
      <xdr:colOff>50800</xdr:colOff>
      <xdr:row>39</xdr:row>
      <xdr:rowOff>92282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5339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56621</xdr:rowOff>
    </xdr:from>
    <xdr:to>
      <xdr:col>102</xdr:col>
      <xdr:colOff>114300</xdr:colOff>
      <xdr:row>39</xdr:row>
      <xdr:rowOff>92282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43171"/>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117474</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3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114373</xdr:rowOff>
    </xdr:from>
    <xdr:to>
      <xdr:col>112</xdr:col>
      <xdr:colOff>38100</xdr:colOff>
      <xdr:row>39</xdr:row>
      <xdr:rowOff>44523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61049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40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16042</xdr:rowOff>
    </xdr:from>
    <xdr:to>
      <xdr:col>107</xdr:col>
      <xdr:colOff>101600</xdr:colOff>
      <xdr:row>39</xdr:row>
      <xdr:rowOff>117642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0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108769</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79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41482</xdr:rowOff>
    </xdr:from>
    <xdr:to>
      <xdr:col>102</xdr:col>
      <xdr:colOff>165100</xdr:colOff>
      <xdr:row>39</xdr:row>
      <xdr:rowOff>143082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134209</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20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5821</xdr:rowOff>
    </xdr:from>
    <xdr:to>
      <xdr:col>98</xdr:col>
      <xdr:colOff>38100</xdr:colOff>
      <xdr:row>39</xdr:row>
      <xdr:rowOff>107421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123947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87612</xdr:rowOff>
    </xdr:from>
    <xdr:to>
      <xdr:col>116</xdr:col>
      <xdr:colOff>63500</xdr:colOff>
      <xdr:row>59</xdr:row>
      <xdr:rowOff>91090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203162"/>
          <a:ext cx="8382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84411</xdr:rowOff>
    </xdr:from>
    <xdr:to>
      <xdr:col>111</xdr:col>
      <xdr:colOff>177800</xdr:colOff>
      <xdr:row>59</xdr:row>
      <xdr:rowOff>91090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99961"/>
          <a:ext cx="889000" cy="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84411</xdr:rowOff>
    </xdr:from>
    <xdr:to>
      <xdr:col>107</xdr:col>
      <xdr:colOff>50800</xdr:colOff>
      <xdr:row>59</xdr:row>
      <xdr:rowOff>87873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99961"/>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87873</xdr:rowOff>
    </xdr:from>
    <xdr:to>
      <xdr:col>102</xdr:col>
      <xdr:colOff>114300</xdr:colOff>
      <xdr:row>59</xdr:row>
      <xdr:rowOff>88869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203423"/>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36812</xdr:rowOff>
    </xdr:from>
    <xdr:to>
      <xdr:col>116</xdr:col>
      <xdr:colOff>114300</xdr:colOff>
      <xdr:row>59</xdr:row>
      <xdr:rowOff>138412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123189</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67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40290</xdr:rowOff>
    </xdr:from>
    <xdr:to>
      <xdr:col>112</xdr:col>
      <xdr:colOff>38100</xdr:colOff>
      <xdr:row>59</xdr:row>
      <xdr:rowOff>141890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5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133017</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48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33611</xdr:rowOff>
    </xdr:from>
    <xdr:to>
      <xdr:col>107</xdr:col>
      <xdr:colOff>101600</xdr:colOff>
      <xdr:row>59</xdr:row>
      <xdr:rowOff>135211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4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126338</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41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37073</xdr:rowOff>
    </xdr:from>
    <xdr:to>
      <xdr:col>102</xdr:col>
      <xdr:colOff>165100</xdr:colOff>
      <xdr:row>59</xdr:row>
      <xdr:rowOff>138673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129800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4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38069</xdr:rowOff>
    </xdr:from>
    <xdr:to>
      <xdr:col>98</xdr:col>
      <xdr:colOff>38100</xdr:colOff>
      <xdr:row>59</xdr:row>
      <xdr:rowOff>139669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130796</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4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153471</xdr:rowOff>
    </xdr:from>
    <xdr:to>
      <xdr:col>116</xdr:col>
      <xdr:colOff>63500</xdr:colOff>
      <xdr:row>76</xdr:row>
      <xdr:rowOff>88759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12221"/>
          <a:ext cx="838200" cy="10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85646</xdr:rowOff>
    </xdr:from>
    <xdr:to>
      <xdr:col>111</xdr:col>
      <xdr:colOff>177800</xdr:colOff>
      <xdr:row>76</xdr:row>
      <xdr:rowOff>88759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115846"/>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44611</xdr:rowOff>
    </xdr:from>
    <xdr:to>
      <xdr:col>107</xdr:col>
      <xdr:colOff>50800</xdr:colOff>
      <xdr:row>76</xdr:row>
      <xdr:rowOff>85646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074811"/>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44611</xdr:rowOff>
    </xdr:from>
    <xdr:to>
      <xdr:col>102</xdr:col>
      <xdr:colOff>114300</xdr:colOff>
      <xdr:row>76</xdr:row>
      <xdr:rowOff>104911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74811"/>
          <a:ext cx="889000" cy="6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102670</xdr:rowOff>
    </xdr:from>
    <xdr:to>
      <xdr:col>116</xdr:col>
      <xdr:colOff>114300</xdr:colOff>
      <xdr:row>76</xdr:row>
      <xdr:rowOff>32820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81097</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37959</xdr:rowOff>
    </xdr:from>
    <xdr:to>
      <xdr:col>112</xdr:col>
      <xdr:colOff>38100</xdr:colOff>
      <xdr:row>76</xdr:row>
      <xdr:rowOff>139559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130686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34846</xdr:rowOff>
    </xdr:from>
    <xdr:to>
      <xdr:col>107</xdr:col>
      <xdr:colOff>101600</xdr:colOff>
      <xdr:row>76</xdr:row>
      <xdr:rowOff>136446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6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127573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5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165261</xdr:rowOff>
    </xdr:from>
    <xdr:to>
      <xdr:col>102</xdr:col>
      <xdr:colOff>165100</xdr:colOff>
      <xdr:row>76</xdr:row>
      <xdr:rowOff>95411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2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86538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54111</xdr:rowOff>
    </xdr:from>
    <xdr:to>
      <xdr:col>98</xdr:col>
      <xdr:colOff>38100</xdr:colOff>
      <xdr:row>76</xdr:row>
      <xdr:rowOff>155711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8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146838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7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1,500,864</a:t>
          </a:r>
          <a:r>
            <a:rPr kumimoji="1" lang="ja-JP" altLang="en-US" sz="1300">
              <a:latin typeface="ＭＳ Ｐゴシック" panose="020B0600070205080204" pitchFamily="50" charset="-128"/>
              <a:ea typeface="ＭＳ Ｐゴシック" panose="020B0600070205080204" pitchFamily="50" charset="-128"/>
            </a:rPr>
            <a:t>円となっており、主な構成項目である人件費は、住民一人当たり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208,312</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円となっている。類似団体平均と比べて低い水準を保っているが、今後も現行水準を基本とした定員適正化に努める。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・普通建設事業費は、新規整備分については重点道の駅整備事業に伴う駐車場、トイレ及び新商業施設の整備により、住民一人当たり</a:t>
          </a:r>
          <a:r>
            <a:rPr kumimoji="1" lang="en-US" altLang="ja-JP" sz="1300">
              <a:latin typeface="ＭＳ Ｐゴシック" panose="020B0600070205080204" pitchFamily="50" charset="-128"/>
              <a:ea typeface="ＭＳ Ｐゴシック" panose="020B0600070205080204" pitchFamily="50" charset="-128"/>
            </a:rPr>
            <a:t>95,495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が、普通建設事業費全体では類似団体平均より低い水準にある。今後も公共施設等総合管理計画等に基づき、事業の取捨選択をしながら、老朽化した施設の更新や長寿命化工事を適切に実施し、事業費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
3,567
460.58
5,520,328
5,401,610
79,093
3,131,965
3,489,162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39230</xdr:rowOff>
    </xdr:from>
    <xdr:to>
      <xdr:col>24</xdr:col>
      <xdr:colOff>63500</xdr:colOff>
      <xdr:row>37</xdr:row>
      <xdr:rowOff>101524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82880"/>
          <a:ext cx="8382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101524</xdr:rowOff>
    </xdr:from>
    <xdr:to>
      <xdr:col>19</xdr:col>
      <xdr:colOff>177800</xdr:colOff>
      <xdr:row>37</xdr:row>
      <xdr:rowOff>103943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45174"/>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103943</xdr:rowOff>
    </xdr:from>
    <xdr:to>
      <xdr:col>15</xdr:col>
      <xdr:colOff>50800</xdr:colOff>
      <xdr:row>37</xdr:row>
      <xdr:rowOff>127946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759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127946</xdr:rowOff>
    </xdr:from>
    <xdr:to>
      <xdr:col>10</xdr:col>
      <xdr:colOff>114300</xdr:colOff>
      <xdr:row>37</xdr:row>
      <xdr:rowOff>131566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159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159880</xdr:rowOff>
    </xdr:from>
    <xdr:to>
      <xdr:col>24</xdr:col>
      <xdr:colOff>114300</xdr:colOff>
      <xdr:row>37</xdr:row>
      <xdr:rowOff>90030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11307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8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50724</xdr:rowOff>
    </xdr:from>
    <xdr:to>
      <xdr:col>20</xdr:col>
      <xdr:colOff>38100</xdr:colOff>
      <xdr:row>37</xdr:row>
      <xdr:rowOff>152324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143451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53143</xdr:rowOff>
    </xdr:from>
    <xdr:to>
      <xdr:col>15</xdr:col>
      <xdr:colOff>101600</xdr:colOff>
      <xdr:row>37</xdr:row>
      <xdr:rowOff>154743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145870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77146</xdr:rowOff>
    </xdr:from>
    <xdr:to>
      <xdr:col>10</xdr:col>
      <xdr:colOff>165100</xdr:colOff>
      <xdr:row>38</xdr:row>
      <xdr:rowOff>7296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169873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80766</xdr:rowOff>
    </xdr:from>
    <xdr:to>
      <xdr:col>6</xdr:col>
      <xdr:colOff>38100</xdr:colOff>
      <xdr:row>38</xdr:row>
      <xdr:rowOff>10916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2043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46787</xdr:rowOff>
    </xdr:from>
    <xdr:to>
      <xdr:col>24</xdr:col>
      <xdr:colOff>63500</xdr:colOff>
      <xdr:row>58</xdr:row>
      <xdr:rowOff>57300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90887"/>
          <a:ext cx="838200" cy="1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46787</xdr:rowOff>
    </xdr:from>
    <xdr:to>
      <xdr:col>19</xdr:col>
      <xdr:colOff>177800</xdr:colOff>
      <xdr:row>58</xdr:row>
      <xdr:rowOff>78560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0887"/>
          <a:ext cx="889000" cy="3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78560</xdr:rowOff>
    </xdr:from>
    <xdr:to>
      <xdr:col>15</xdr:col>
      <xdr:colOff>50800</xdr:colOff>
      <xdr:row>58</xdr:row>
      <xdr:rowOff>82940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22660"/>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79390</xdr:rowOff>
    </xdr:from>
    <xdr:to>
      <xdr:col>10</xdr:col>
      <xdr:colOff>114300</xdr:colOff>
      <xdr:row>58</xdr:row>
      <xdr:rowOff>82940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23490"/>
          <a:ext cx="8890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6500</xdr:rowOff>
    </xdr:from>
    <xdr:to>
      <xdr:col>24</xdr:col>
      <xdr:colOff>114300</xdr:colOff>
      <xdr:row>58</xdr:row>
      <xdr:rowOff>108100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167437</xdr:rowOff>
    </xdr:from>
    <xdr:to>
      <xdr:col>20</xdr:col>
      <xdr:colOff>38100</xdr:colOff>
      <xdr:row>58</xdr:row>
      <xdr:rowOff>97587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88714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32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27760</xdr:rowOff>
    </xdr:from>
    <xdr:to>
      <xdr:col>15</xdr:col>
      <xdr:colOff>101600</xdr:colOff>
      <xdr:row>58</xdr:row>
      <xdr:rowOff>129360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120487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32140</xdr:rowOff>
    </xdr:from>
    <xdr:to>
      <xdr:col>10</xdr:col>
      <xdr:colOff>165100</xdr:colOff>
      <xdr:row>58</xdr:row>
      <xdr:rowOff>133740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124867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28590</xdr:rowOff>
    </xdr:from>
    <xdr:to>
      <xdr:col>6</xdr:col>
      <xdr:colOff>38100</xdr:colOff>
      <xdr:row>58</xdr:row>
      <xdr:rowOff>130190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121317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5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88826</xdr:rowOff>
    </xdr:from>
    <xdr:to>
      <xdr:col>24</xdr:col>
      <xdr:colOff>63500</xdr:colOff>
      <xdr:row>78</xdr:row>
      <xdr:rowOff>157220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61926"/>
          <a:ext cx="838200" cy="6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157220</xdr:rowOff>
    </xdr:from>
    <xdr:to>
      <xdr:col>19</xdr:col>
      <xdr:colOff>177800</xdr:colOff>
      <xdr:row>78</xdr:row>
      <xdr:rowOff>170324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30320"/>
          <a:ext cx="889000" cy="1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130107</xdr:rowOff>
    </xdr:from>
    <xdr:to>
      <xdr:col>15</xdr:col>
      <xdr:colOff>50800</xdr:colOff>
      <xdr:row>78</xdr:row>
      <xdr:rowOff>170324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160307"/>
          <a:ext cx="889000" cy="38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130107</xdr:rowOff>
    </xdr:from>
    <xdr:to>
      <xdr:col>10</xdr:col>
      <xdr:colOff>114300</xdr:colOff>
      <xdr:row>79</xdr:row>
      <xdr:rowOff>17431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160307"/>
          <a:ext cx="889000" cy="40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38026</xdr:rowOff>
    </xdr:from>
    <xdr:to>
      <xdr:col>24</xdr:col>
      <xdr:colOff>114300</xdr:colOff>
      <xdr:row>78</xdr:row>
      <xdr:rowOff>139626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60903</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6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106420</xdr:rowOff>
    </xdr:from>
    <xdr:to>
      <xdr:col>20</xdr:col>
      <xdr:colOff>38100</xdr:colOff>
      <xdr:row>79</xdr:row>
      <xdr:rowOff>36570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27697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7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119524</xdr:rowOff>
    </xdr:from>
    <xdr:to>
      <xdr:col>15</xdr:col>
      <xdr:colOff>101600</xdr:colOff>
      <xdr:row>79</xdr:row>
      <xdr:rowOff>49674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66201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6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79307</xdr:rowOff>
    </xdr:from>
    <xdr:to>
      <xdr:col>10</xdr:col>
      <xdr:colOff>165100</xdr:colOff>
      <xdr:row>77</xdr:row>
      <xdr:rowOff>9457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0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25984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88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138081</xdr:rowOff>
    </xdr:from>
    <xdr:to>
      <xdr:col>6</xdr:col>
      <xdr:colOff>38100</xdr:colOff>
      <xdr:row>79</xdr:row>
      <xdr:rowOff>68231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59358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0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103000</xdr:rowOff>
    </xdr:from>
    <xdr:to>
      <xdr:col>24</xdr:col>
      <xdr:colOff>63500</xdr:colOff>
      <xdr:row>97</xdr:row>
      <xdr:rowOff>13981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62200"/>
          <a:ext cx="838200" cy="8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13981</xdr:rowOff>
    </xdr:from>
    <xdr:to>
      <xdr:col>19</xdr:col>
      <xdr:colOff>177800</xdr:colOff>
      <xdr:row>97</xdr:row>
      <xdr:rowOff>28476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44631"/>
          <a:ext cx="889000" cy="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28476</xdr:rowOff>
    </xdr:from>
    <xdr:to>
      <xdr:col>15</xdr:col>
      <xdr:colOff>50800</xdr:colOff>
      <xdr:row>97</xdr:row>
      <xdr:rowOff>32917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59126"/>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32917</xdr:rowOff>
    </xdr:from>
    <xdr:to>
      <xdr:col>10</xdr:col>
      <xdr:colOff>114300</xdr:colOff>
      <xdr:row>97</xdr:row>
      <xdr:rowOff>103977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63567"/>
          <a:ext cx="889000" cy="7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52200</xdr:rowOff>
    </xdr:from>
    <xdr:to>
      <xdr:col>24</xdr:col>
      <xdr:colOff>114300</xdr:colOff>
      <xdr:row>96</xdr:row>
      <xdr:rowOff>153800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75077</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6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134631</xdr:rowOff>
    </xdr:from>
    <xdr:to>
      <xdr:col>20</xdr:col>
      <xdr:colOff>38100</xdr:colOff>
      <xdr:row>97</xdr:row>
      <xdr:rowOff>64781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9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81308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6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149126</xdr:rowOff>
    </xdr:from>
    <xdr:to>
      <xdr:col>15</xdr:col>
      <xdr:colOff>101600</xdr:colOff>
      <xdr:row>97</xdr:row>
      <xdr:rowOff>79276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0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95803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38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153567</xdr:rowOff>
    </xdr:from>
    <xdr:to>
      <xdr:col>10</xdr:col>
      <xdr:colOff>165100</xdr:colOff>
      <xdr:row>97</xdr:row>
      <xdr:rowOff>83717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1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100244</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38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53177</xdr:rowOff>
    </xdr:from>
    <xdr:to>
      <xdr:col>6</xdr:col>
      <xdr:colOff>38100</xdr:colOff>
      <xdr:row>97</xdr:row>
      <xdr:rowOff>154777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145904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77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37084</xdr:rowOff>
    </xdr:from>
    <xdr:to>
      <xdr:col>55</xdr:col>
      <xdr:colOff>0</xdr:colOff>
      <xdr:row>39</xdr:row>
      <xdr:rowOff>38735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3634"/>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37084</xdr:rowOff>
    </xdr:from>
    <xdr:to>
      <xdr:col>50</xdr:col>
      <xdr:colOff>114300</xdr:colOff>
      <xdr:row>39</xdr:row>
      <xdr:rowOff>37338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363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35814</xdr:rowOff>
    </xdr:from>
    <xdr:to>
      <xdr:col>45</xdr:col>
      <xdr:colOff>177800</xdr:colOff>
      <xdr:row>39</xdr:row>
      <xdr:rowOff>37338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2236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35814</xdr:rowOff>
    </xdr:from>
    <xdr:to>
      <xdr:col>41</xdr:col>
      <xdr:colOff>50800</xdr:colOff>
      <xdr:row>39</xdr:row>
      <xdr:rowOff>35941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722364"/>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159385</xdr:rowOff>
    </xdr:from>
    <xdr:to>
      <xdr:col>55</xdr:col>
      <xdr:colOff>50800</xdr:colOff>
      <xdr:row>39</xdr:row>
      <xdr:rowOff>89535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74312</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157734</xdr:rowOff>
    </xdr:from>
    <xdr:to>
      <xdr:col>50</xdr:col>
      <xdr:colOff>165100</xdr:colOff>
      <xdr:row>39</xdr:row>
      <xdr:rowOff>87884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79011</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55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157988</xdr:rowOff>
    </xdr:from>
    <xdr:to>
      <xdr:col>46</xdr:col>
      <xdr:colOff>38100</xdr:colOff>
      <xdr:row>39</xdr:row>
      <xdr:rowOff>88138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79265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5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156464</xdr:rowOff>
    </xdr:from>
    <xdr:to>
      <xdr:col>41</xdr:col>
      <xdr:colOff>101600</xdr:colOff>
      <xdr:row>39</xdr:row>
      <xdr:rowOff>86614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77741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764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156591</xdr:rowOff>
    </xdr:from>
    <xdr:to>
      <xdr:col>36</xdr:col>
      <xdr:colOff>165100</xdr:colOff>
      <xdr:row>39</xdr:row>
      <xdr:rowOff>86741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77868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44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164064</xdr:rowOff>
    </xdr:from>
    <xdr:to>
      <xdr:col>55</xdr:col>
      <xdr:colOff>0</xdr:colOff>
      <xdr:row>58</xdr:row>
      <xdr:rowOff>6231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36714"/>
          <a:ext cx="838200" cy="1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164064</xdr:rowOff>
    </xdr:from>
    <xdr:to>
      <xdr:col>50</xdr:col>
      <xdr:colOff>114300</xdr:colOff>
      <xdr:row>58</xdr:row>
      <xdr:rowOff>31390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36714"/>
          <a:ext cx="889000" cy="3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31390</xdr:rowOff>
    </xdr:from>
    <xdr:to>
      <xdr:col>45</xdr:col>
      <xdr:colOff>177800</xdr:colOff>
      <xdr:row>58</xdr:row>
      <xdr:rowOff>52389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75490"/>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5005</xdr:rowOff>
    </xdr:from>
    <xdr:to>
      <xdr:col>41</xdr:col>
      <xdr:colOff>50800</xdr:colOff>
      <xdr:row>58</xdr:row>
      <xdr:rowOff>52389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49105"/>
          <a:ext cx="889000" cy="4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126881</xdr:rowOff>
    </xdr:from>
    <xdr:to>
      <xdr:col>55</xdr:col>
      <xdr:colOff>50800</xdr:colOff>
      <xdr:row>58</xdr:row>
      <xdr:rowOff>57031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105308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113264</xdr:rowOff>
    </xdr:from>
    <xdr:to>
      <xdr:col>50</xdr:col>
      <xdr:colOff>165100</xdr:colOff>
      <xdr:row>58</xdr:row>
      <xdr:rowOff>43414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59941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6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152040</xdr:rowOff>
    </xdr:from>
    <xdr:to>
      <xdr:col>46</xdr:col>
      <xdr:colOff>38100</xdr:colOff>
      <xdr:row>58</xdr:row>
      <xdr:rowOff>82190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73317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1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1589</xdr:rowOff>
    </xdr:from>
    <xdr:to>
      <xdr:col>41</xdr:col>
      <xdr:colOff>101600</xdr:colOff>
      <xdr:row>58</xdr:row>
      <xdr:rowOff>103189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94316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3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125655</xdr:rowOff>
    </xdr:from>
    <xdr:to>
      <xdr:col>36</xdr:col>
      <xdr:colOff>165100</xdr:colOff>
      <xdr:row>58</xdr:row>
      <xdr:rowOff>55805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46932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99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5694</xdr:rowOff>
    </xdr:from>
    <xdr:to>
      <xdr:col>55</xdr:col>
      <xdr:colOff>0</xdr:colOff>
      <xdr:row>77</xdr:row>
      <xdr:rowOff>135620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07344"/>
          <a:ext cx="838200" cy="12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135620</xdr:rowOff>
    </xdr:from>
    <xdr:to>
      <xdr:col>50</xdr:col>
      <xdr:colOff>114300</xdr:colOff>
      <xdr:row>78</xdr:row>
      <xdr:rowOff>33305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37270"/>
          <a:ext cx="8890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33305</xdr:rowOff>
    </xdr:from>
    <xdr:to>
      <xdr:col>45</xdr:col>
      <xdr:colOff>177800</xdr:colOff>
      <xdr:row>78</xdr:row>
      <xdr:rowOff>76431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06405"/>
          <a:ext cx="889000" cy="4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76431</xdr:rowOff>
    </xdr:from>
    <xdr:to>
      <xdr:col>41</xdr:col>
      <xdr:colOff>50800</xdr:colOff>
      <xdr:row>78</xdr:row>
      <xdr:rowOff>84756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49531"/>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126344</xdr:rowOff>
    </xdr:from>
    <xdr:to>
      <xdr:col>55</xdr:col>
      <xdr:colOff>50800</xdr:colOff>
      <xdr:row>77</xdr:row>
      <xdr:rowOff>56494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149221</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0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84820</xdr:rowOff>
    </xdr:from>
    <xdr:to>
      <xdr:col>50</xdr:col>
      <xdr:colOff>165100</xdr:colOff>
      <xdr:row>78</xdr:row>
      <xdr:rowOff>14970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31497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153955</xdr:rowOff>
    </xdr:from>
    <xdr:to>
      <xdr:col>46</xdr:col>
      <xdr:colOff>38100</xdr:colOff>
      <xdr:row>78</xdr:row>
      <xdr:rowOff>84105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75232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4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25631</xdr:rowOff>
    </xdr:from>
    <xdr:to>
      <xdr:col>41</xdr:col>
      <xdr:colOff>101600</xdr:colOff>
      <xdr:row>78</xdr:row>
      <xdr:rowOff>127231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118358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33956</xdr:rowOff>
    </xdr:from>
    <xdr:to>
      <xdr:col>36</xdr:col>
      <xdr:colOff>165100</xdr:colOff>
      <xdr:row>78</xdr:row>
      <xdr:rowOff>135556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126683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88081</xdr:rowOff>
    </xdr:from>
    <xdr:to>
      <xdr:col>55</xdr:col>
      <xdr:colOff>0</xdr:colOff>
      <xdr:row>97</xdr:row>
      <xdr:rowOff>146213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18731"/>
          <a:ext cx="838200" cy="5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146213</xdr:rowOff>
    </xdr:from>
    <xdr:to>
      <xdr:col>50</xdr:col>
      <xdr:colOff>114300</xdr:colOff>
      <xdr:row>98</xdr:row>
      <xdr:rowOff>13399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76863"/>
          <a:ext cx="889000" cy="3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156107</xdr:rowOff>
    </xdr:from>
    <xdr:to>
      <xdr:col>45</xdr:col>
      <xdr:colOff>177800</xdr:colOff>
      <xdr:row>98</xdr:row>
      <xdr:rowOff>13399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86757"/>
          <a:ext cx="889000" cy="2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62934</xdr:rowOff>
    </xdr:from>
    <xdr:to>
      <xdr:col>41</xdr:col>
      <xdr:colOff>50800</xdr:colOff>
      <xdr:row>97</xdr:row>
      <xdr:rowOff>156107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93584"/>
          <a:ext cx="889000" cy="9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37281</xdr:rowOff>
    </xdr:from>
    <xdr:to>
      <xdr:col>55</xdr:col>
      <xdr:colOff>50800</xdr:colOff>
      <xdr:row>97</xdr:row>
      <xdr:rowOff>138881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15708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4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95413</xdr:rowOff>
    </xdr:from>
    <xdr:to>
      <xdr:col>50</xdr:col>
      <xdr:colOff>165100</xdr:colOff>
      <xdr:row>98</xdr:row>
      <xdr:rowOff>25563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2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16690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134049</xdr:rowOff>
    </xdr:from>
    <xdr:to>
      <xdr:col>46</xdr:col>
      <xdr:colOff>38100</xdr:colOff>
      <xdr:row>98</xdr:row>
      <xdr:rowOff>64199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55326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105307</xdr:rowOff>
    </xdr:from>
    <xdr:to>
      <xdr:col>41</xdr:col>
      <xdr:colOff>101600</xdr:colOff>
      <xdr:row>98</xdr:row>
      <xdr:rowOff>35457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26584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12134</xdr:rowOff>
    </xdr:from>
    <xdr:to>
      <xdr:col>36</xdr:col>
      <xdr:colOff>165100</xdr:colOff>
      <xdr:row>97</xdr:row>
      <xdr:rowOff>113734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4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104861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73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165638</xdr:rowOff>
    </xdr:from>
    <xdr:to>
      <xdr:col>85</xdr:col>
      <xdr:colOff>127000</xdr:colOff>
      <xdr:row>37</xdr:row>
      <xdr:rowOff>22169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994938"/>
          <a:ext cx="838200" cy="37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165638</xdr:rowOff>
    </xdr:from>
    <xdr:to>
      <xdr:col>81</xdr:col>
      <xdr:colOff>50800</xdr:colOff>
      <xdr:row>37</xdr:row>
      <xdr:rowOff>16187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994938"/>
          <a:ext cx="889000" cy="3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143121</xdr:rowOff>
    </xdr:from>
    <xdr:to>
      <xdr:col>76</xdr:col>
      <xdr:colOff>114300</xdr:colOff>
      <xdr:row>37</xdr:row>
      <xdr:rowOff>16187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315321"/>
          <a:ext cx="889000" cy="4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143121</xdr:rowOff>
    </xdr:from>
    <xdr:to>
      <xdr:col>71</xdr:col>
      <xdr:colOff>177800</xdr:colOff>
      <xdr:row>37</xdr:row>
      <xdr:rowOff>65519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15321"/>
          <a:ext cx="889000" cy="9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142819</xdr:rowOff>
    </xdr:from>
    <xdr:to>
      <xdr:col>85</xdr:col>
      <xdr:colOff>177800</xdr:colOff>
      <xdr:row>37</xdr:row>
      <xdr:rowOff>72969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121246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114838</xdr:rowOff>
    </xdr:from>
    <xdr:to>
      <xdr:col>81</xdr:col>
      <xdr:colOff>101600</xdr:colOff>
      <xdr:row>35</xdr:row>
      <xdr:rowOff>44988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9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61515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7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136837</xdr:rowOff>
    </xdr:from>
    <xdr:to>
      <xdr:col>76</xdr:col>
      <xdr:colOff>165100</xdr:colOff>
      <xdr:row>37</xdr:row>
      <xdr:rowOff>66987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58114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92321</xdr:rowOff>
    </xdr:from>
    <xdr:to>
      <xdr:col>72</xdr:col>
      <xdr:colOff>38100</xdr:colOff>
      <xdr:row>37</xdr:row>
      <xdr:rowOff>22471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6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38998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14719</xdr:rowOff>
    </xdr:from>
    <xdr:to>
      <xdr:col>67</xdr:col>
      <xdr:colOff>101600</xdr:colOff>
      <xdr:row>37</xdr:row>
      <xdr:rowOff>116319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107446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5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166881</xdr:rowOff>
    </xdr:from>
    <xdr:to>
      <xdr:col>85</xdr:col>
      <xdr:colOff>127000</xdr:colOff>
      <xdr:row>58</xdr:row>
      <xdr:rowOff>9450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39531"/>
          <a:ext cx="838200" cy="1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9450</xdr:rowOff>
    </xdr:from>
    <xdr:to>
      <xdr:col>81</xdr:col>
      <xdr:colOff>50800</xdr:colOff>
      <xdr:row>58</xdr:row>
      <xdr:rowOff>28677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53550"/>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28677</xdr:rowOff>
    </xdr:from>
    <xdr:to>
      <xdr:col>76</xdr:col>
      <xdr:colOff>114300</xdr:colOff>
      <xdr:row>58</xdr:row>
      <xdr:rowOff>36708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72777"/>
          <a:ext cx="889000" cy="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108405</xdr:rowOff>
    </xdr:from>
    <xdr:to>
      <xdr:col>71</xdr:col>
      <xdr:colOff>177800</xdr:colOff>
      <xdr:row>58</xdr:row>
      <xdr:rowOff>36708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09605"/>
          <a:ext cx="889000" cy="27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116081</xdr:rowOff>
    </xdr:from>
    <xdr:to>
      <xdr:col>85</xdr:col>
      <xdr:colOff>177800</xdr:colOff>
      <xdr:row>58</xdr:row>
      <xdr:rowOff>46231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8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94508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130100</xdr:rowOff>
    </xdr:from>
    <xdr:to>
      <xdr:col>81</xdr:col>
      <xdr:colOff>101600</xdr:colOff>
      <xdr:row>58</xdr:row>
      <xdr:rowOff>60250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51377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9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149327</xdr:rowOff>
    </xdr:from>
    <xdr:to>
      <xdr:col>76</xdr:col>
      <xdr:colOff>165100</xdr:colOff>
      <xdr:row>58</xdr:row>
      <xdr:rowOff>79477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70604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157358</xdr:rowOff>
    </xdr:from>
    <xdr:to>
      <xdr:col>72</xdr:col>
      <xdr:colOff>38100</xdr:colOff>
      <xdr:row>58</xdr:row>
      <xdr:rowOff>87508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78635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57605</xdr:rowOff>
    </xdr:from>
    <xdr:to>
      <xdr:col>67</xdr:col>
      <xdr:colOff>101600</xdr:colOff>
      <xdr:row>56</xdr:row>
      <xdr:rowOff>159205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6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4282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3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134941</xdr:rowOff>
    </xdr:from>
    <xdr:to>
      <xdr:col>85</xdr:col>
      <xdr:colOff>127000</xdr:colOff>
      <xdr:row>78</xdr:row>
      <xdr:rowOff>139698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08041"/>
          <a:ext cx="8382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134941</xdr:rowOff>
    </xdr:from>
    <xdr:to>
      <xdr:col>81</xdr:col>
      <xdr:colOff>50800</xdr:colOff>
      <xdr:row>78</xdr:row>
      <xdr:rowOff>139698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08041"/>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139681</xdr:rowOff>
    </xdr:from>
    <xdr:to>
      <xdr:col>76</xdr:col>
      <xdr:colOff>114300</xdr:colOff>
      <xdr:row>78</xdr:row>
      <xdr:rowOff>139698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781"/>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138957</xdr:rowOff>
    </xdr:from>
    <xdr:to>
      <xdr:col>71</xdr:col>
      <xdr:colOff>177800</xdr:colOff>
      <xdr:row>78</xdr:row>
      <xdr:rowOff>139681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05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88898</xdr:rowOff>
    </xdr:from>
    <xdr:to>
      <xdr:col>85</xdr:col>
      <xdr:colOff>177800</xdr:colOff>
      <xdr:row>79</xdr:row>
      <xdr:rowOff>19048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828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84141</xdr:rowOff>
    </xdr:from>
    <xdr:to>
      <xdr:col>81</xdr:col>
      <xdr:colOff>101600</xdr:colOff>
      <xdr:row>79</xdr:row>
      <xdr:rowOff>14291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5418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88898</xdr:rowOff>
    </xdr:from>
    <xdr:to>
      <xdr:col>76</xdr:col>
      <xdr:colOff>165100</xdr:colOff>
      <xdr:row>79</xdr:row>
      <xdr:rowOff>19048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10175</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88881</xdr:rowOff>
    </xdr:from>
    <xdr:to>
      <xdr:col>72</xdr:col>
      <xdr:colOff>38100</xdr:colOff>
      <xdr:row>79</xdr:row>
      <xdr:rowOff>19031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10158</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88157</xdr:rowOff>
    </xdr:from>
    <xdr:to>
      <xdr:col>67</xdr:col>
      <xdr:colOff>101600</xdr:colOff>
      <xdr:row>79</xdr:row>
      <xdr:rowOff>18307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9434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3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122185</xdr:rowOff>
    </xdr:from>
    <xdr:to>
      <xdr:col>85</xdr:col>
      <xdr:colOff>127000</xdr:colOff>
      <xdr:row>97</xdr:row>
      <xdr:rowOff>138269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52835"/>
          <a:ext cx="838200" cy="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124178</xdr:rowOff>
    </xdr:from>
    <xdr:to>
      <xdr:col>81</xdr:col>
      <xdr:colOff>50800</xdr:colOff>
      <xdr:row>97</xdr:row>
      <xdr:rowOff>138269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754828"/>
          <a:ext cx="889000" cy="1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124178</xdr:rowOff>
    </xdr:from>
    <xdr:to>
      <xdr:col>76</xdr:col>
      <xdr:colOff>114300</xdr:colOff>
      <xdr:row>98</xdr:row>
      <xdr:rowOff>3118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54828"/>
          <a:ext cx="889000" cy="5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3118</xdr:rowOff>
    </xdr:from>
    <xdr:to>
      <xdr:col>71</xdr:col>
      <xdr:colOff>177800</xdr:colOff>
      <xdr:row>98</xdr:row>
      <xdr:rowOff>12128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05218"/>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71385</xdr:rowOff>
    </xdr:from>
    <xdr:to>
      <xdr:col>85</xdr:col>
      <xdr:colOff>177800</xdr:colOff>
      <xdr:row>98</xdr:row>
      <xdr:rowOff>1535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0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49812</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8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87469</xdr:rowOff>
    </xdr:from>
    <xdr:to>
      <xdr:col>81</xdr:col>
      <xdr:colOff>101600</xdr:colOff>
      <xdr:row>98</xdr:row>
      <xdr:rowOff>17619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1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8746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1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73378</xdr:rowOff>
    </xdr:from>
    <xdr:to>
      <xdr:col>76</xdr:col>
      <xdr:colOff>165100</xdr:colOff>
      <xdr:row>98</xdr:row>
      <xdr:rowOff>3528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0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166105</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79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123768</xdr:rowOff>
    </xdr:from>
    <xdr:to>
      <xdr:col>72</xdr:col>
      <xdr:colOff>38100</xdr:colOff>
      <xdr:row>98</xdr:row>
      <xdr:rowOff>53918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5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45045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4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132778</xdr:rowOff>
    </xdr:from>
    <xdr:to>
      <xdr:col>67</xdr:col>
      <xdr:colOff>101600</xdr:colOff>
      <xdr:row>98</xdr:row>
      <xdr:rowOff>62928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54055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5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18,274</a:t>
          </a:r>
          <a:r>
            <a:rPr kumimoji="1" lang="ja-JP" altLang="en-US" sz="1300">
              <a:latin typeface="ＭＳ Ｐゴシック" panose="020B0600070205080204" pitchFamily="50" charset="-128"/>
              <a:ea typeface="ＭＳ Ｐゴシック" panose="020B0600070205080204" pitchFamily="50" charset="-128"/>
            </a:rPr>
            <a:t>円となっており、昨年度から増加し類似団体平均を上回っているが、議場音響設備更新事業に伴うものであり、令和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年度以前の水準に戻る見込みである。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266,706</a:t>
          </a:r>
          <a:r>
            <a:rPr kumimoji="1" lang="ja-JP" altLang="en-US" sz="1300">
              <a:latin typeface="ＭＳ Ｐゴシック" panose="020B0600070205080204" pitchFamily="50" charset="-128"/>
              <a:ea typeface="ＭＳ Ｐゴシック" panose="020B0600070205080204" pitchFamily="50" charset="-128"/>
            </a:rPr>
            <a:t>円となっており、住民非課税世帯等や子育て世帯に対する臨時特別給付金給付事業に伴う事業費の増加によるものである。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156,238</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ワクチン接種開始に伴い、大幅に増加している。また、類似団体平均と比べて高い水準で推移しているが、国保病院事業会計への赤字補填的な繰出金が多額になっていることが主な要因となっている。今後も入院患者の減少などによる繰出金の増加が予測されるが、病院機能の見直しや病院事業経営の改革に総合的に取り組み、一般会計の負担額を減らしていくよ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165,094</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年度は農地耕作条件改善事業の事業費の増加などにより、類似団体平均を一時的に上回ったが、令和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年度は類似団体平均以下の水準に戻っている。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133,620</a:t>
          </a:r>
          <a:r>
            <a:rPr kumimoji="1" lang="ja-JP" altLang="en-US" sz="1300">
              <a:latin typeface="ＭＳ Ｐゴシック" panose="020B0600070205080204" pitchFamily="50" charset="-128"/>
              <a:ea typeface="ＭＳ Ｐゴシック" panose="020B0600070205080204" pitchFamily="50" charset="-128"/>
            </a:rPr>
            <a:t>円となっており、令和元年度から実施している重点道の駅整備事業に伴い上昇傾向にある。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重点道の駅整備事業等の臨時財政需要があったため実質単年度収支は赤字となっているが、財政調整基金の取り崩しにより実質収支は黒字となっている。財政健全化の取組を着実に実施したことにより目的基金を含めた基金全体の残高は増加しており、実質単年度収支がマイナスとなっているが問題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資金不足はなく、連結実質赤字比率の指標としては問題ない。ただし、国民健康保険病院事業特別会計及び農業集落排水事業特別会計については、一般会計から毎年度多額の繰出を行っていることから、引き続き経営改善の検討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横ばいからやや増加傾向にある。長期的な視点では、交付税算入率の低い起債が減少するものの、重点道の駅整備事業等の大型事業に際して地方債発行が増加し、実質公債費比率が上昇することが予測されるが、引き続き適正な水準は確保される見込みであり問題はな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当町では満期一括償還地方債がないため、積み立てを行っていない。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北海道厚沢部町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将来負担を充当可能財源が上回っており将来負担は発生していない。今後も起債及び職員数の適正管理により将来負担の無い状況を継続する。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北海道厚沢部町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万円取り崩したほか、地方債償還のため減債基金を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基金の使途の明確化を図るために、財政調整基金を取り崩して個々の特定目的基金、特に公共施設整備基金や減債基金に積み立てていくこと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を予定しているが、これらの基金は短期的には微増となる予定だが、老朽化施設の更新、地方債償還に充てることから中長期的には減少して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ふるさとづくり基金：誰もが安全で安心して暮らせる、個性豊かで活力に満ちた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素敵な過疎のまち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を実現するための施策を推進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子育て支援事業基金：すべての子どもたちが心身ともに健やかに生まれ育つことのできる環境を整えるための施策を推進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公共施設整備基金：議場音響設備更新事業やうずら温泉真空ボイラー更新事業のため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万円取り崩した一方で、今後の公共施設の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公共施設整備基金：老朽化施設の更新事業等に備えて積み立てを行っているため増加傾向にあるが、小中学校や国保病院など、老朽化が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進む施設の改修事業や道の駅エリア整備事業等により、中長期的には減少する見込み。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基金の使途の明確化を図るため、財政調整基金を取り崩して個々の特定目的基金に積み立てたことにより減少した。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％の範囲内を目安として積み立て・取崩しを行っていくことを予定している。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近年大型の整備事業が集中したことから地方債残高が増加しており、令和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積み立てを行ってきた。令和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今後は償還のため計画的に取崩しを行うことから減少する予定。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04D8731-0FC9-4656-AAF9-D3BB6CFB4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B0E0D04-645F-471E-AED2-2A28848FD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F378A96-69B7-491E-B1F5-361AE48BC7A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D044392-2C64-4F75-9265-6333DDDB994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D54D83D-D311-4406-A3F8-548EB1B7F18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03628B7-5BCF-430E-9298-133EEECCCEE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861AB22-E77A-447E-A6AA-76879A30AE8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700234E-0E93-46E2-AD49-01D288510AA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68286DF-E7AA-477C-B4AB-D950C5E1344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0F04C6F-214F-4E5F-8E6E-F7E7EA1D1EE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ADB9152-4DC5-49EC-ADCE-8D5D05DF748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F711CC8-703E-4E77-8B1A-3EEAD8C653A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AFF15CA-3803-47E3-A27C-8CD67F7AB09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A4026E0-144D-4863-8BC0-64ED13459E4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C393BD5-D68C-4A6F-BC88-AD48048A973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070D67F-88EA-47A8-BA41-2F057C9154A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DA6E45F-4D15-4150-8426-3CEE4E93415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B84A451-ACC6-40FF-92FB-E6D56DB863E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77FE56C-538A-47BA-8667-66679DFA41C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0A34243-0FCE-4B42-8B65-B3FCB44B84F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1AEF0ED-C3A9-426D-BB2F-216DCEFEF84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E66E1A7-AABD-4DFE-AFE3-2716A23F034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
3,567
460.58
5,520,328
5,401,610
79,093
3,131,965
3,489,162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141F008-2479-4148-9271-5BCE93A85FD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A134927-5661-45BB-86F1-6C41CD22438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23C79E4-E805-4E28-9F3F-3D9EC6FF584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93CDF4A-2E08-466D-849A-A1501579508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AA2CED3-F885-4E45-BC60-09A573A3C7C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4AC8076D-973F-476E-9557-56F27BF4D36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BA6562B-C64B-497C-B331-78F038B763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D0CB06FF-6D2D-4978-9DC3-12B4E05768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051CB38-D4FC-46B5-BCFE-E993DCF7AEC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A049740-6049-4784-986D-7D08F4139CB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FB36EBD-04ED-4FEF-9F69-FD9F8936B9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F75ECA-12F3-407E-95F8-84B4053EFC0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A56BFAF-DE41-4D5E-BE7A-500B8B2180B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6DE4B01-347A-4EAA-B057-C0AFD45678D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D84DA17-EEF8-453C-AB4E-C5824EC0721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6921D67-A60D-4F3D-BBAE-691B070FB06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9231F0A-3AF7-4050-9E72-49951AD3B72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8C71F90-238B-487D-B225-E744AC97998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A195CCD-AF84-42DA-8BC4-DA9A8374B9D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BB8CFA2-C9A8-4F86-92C4-AD160421D9F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4A794F7-7764-49BF-BA10-30BD3584F93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8AA29D2-A599-47D4-B573-839BE21EE9C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8E4CCCE-EBAA-43F5-B3B5-75A39DDC7A1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1FA6DE8-CA63-4E2C-84BE-D86E4F965B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E12D2CB3-6F50-405B-911A-6EE229406DF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104620F-B7FC-4926-9F95-D07A5601658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FB0ECDF-9789-420C-A3DE-D183176A9A7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EEE1B09-AD6D-4C4C-B796-AF4335DBDA8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2BE120B-15D4-40E7-95EA-493C77CCD45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542DF6F-309B-430F-A4C8-BA2A95B7625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71832EC-B2A9-49AC-A6CC-FD619F668A2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20866CD-2634-4E3D-BA1D-D2D757259C1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00F2376-2EB1-4551-964C-4FBDDBE7CE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70748F1-C8D8-4FFB-A5C8-2DF58540CE4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96CD4C6-53D8-4D6A-8B1F-1B54C122EA5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当町の有形固定資産減価償却率は、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％上回っている。保有する有形固定資産の老朽化が進んでおり、今後も増加が見込まれるが、公共施設等総合管理計画及び個別施設計画に基づき、公共施設等の適正管理に努める必要がある。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05193AA-3F74-46F9-88D3-6BC8A61AD3D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4A40F77-7173-48E9-B914-6B23A2DCB95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1464FFC-58AC-4092-939C-349C77C6A84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4653D09-E920-4207-AF9A-8D5D771EF02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78B23672-10B5-4D96-A571-9C785399B83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577930D-D256-4E8D-B9DF-8CFF76EF1C6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C56421A6-A04D-46B5-A433-E586D0D3F01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4B311BDB-AA83-4AE1-B673-0541F9C0297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E1D511F-EFDC-4183-8992-6D172DA359B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C1AAF7-DE16-42D0-B086-64C00A38C6B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97BF690-31D4-45A5-BE28-5D9909125DD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91708771-DD03-4F13-B7EE-9038504F850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C939A13-D5C2-4E30-A719-6BCCAD095DFD}"/>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76079FA1-D003-4ADF-B93C-EFC0E9F778C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49384F0-A0F0-4279-B3AE-840B43BE452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E4B9DDDA-198C-4FC1-AF06-84EA16AFAF0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18B021C5-A732-4AED-879A-3A569A01FF0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504C3BFB-D07D-42E8-ABDF-E96302E91BA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3EF21794-F0AF-4002-98B6-31C23D31F994}"/>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BD3D0645-BB83-4504-9FF3-F6C8E37DCB5A}"/>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418457C0-A184-4823-8408-C179A869592A}"/>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83916FA1-898E-4D92-96C6-AF989C5ED95F}"/>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E218A2C8-5424-4DC5-966B-04AB659A60AD}"/>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143255</xdr:rowOff>
    </xdr:from>
    <xdr:ext cx="405111" cy="259045"/>
    <xdr:sp macro="" textlink="">
      <xdr:nvSpPr>
        <xdr:cNvPr id="82" name="有形固定資産減価償却率平均値テキスト">
          <a:extLst>
            <a:ext uri="{FF2B5EF4-FFF2-40B4-BE49-F238E27FC236}">
              <a16:creationId xmlns:a16="http://schemas.microsoft.com/office/drawing/2014/main" id="{411B16E4-C7C5-4FCC-9EEF-37A7B342D428}"/>
            </a:ext>
          </a:extLst>
        </xdr:cNvPr>
        <xdr:cNvSpPr txBox="1"/>
      </xdr:nvSpPr>
      <xdr:spPr>
        <a:xfrm>
          <a:off x="4813300" y="6058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0DF2562B-39FA-4B8B-A7BC-E61E0CC2174F}"/>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ECA2ADFE-4330-4753-8748-86AE871CC297}"/>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45C026A7-8A8E-44AA-A631-D15330A99830}"/>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C3C1B29C-B71D-4FE1-A1EB-407D154F8C33}"/>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8A45261D-66A0-4DC7-B07E-21486EB78B03}"/>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160E0C7-56DE-43CA-B647-93D13188332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C1AB8A1-E5CD-48B3-955D-69ED24E1C6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081200C-CD0B-41A3-B239-CD6F1698296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A1EE1DC-5CC9-4CCF-9E1A-8330C673DF4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6B383173-3F6B-4981-8937-730845D1E6A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53794</xdr:rowOff>
    </xdr:from>
    <xdr:to>
      <xdr:col>23</xdr:col>
      <xdr:colOff>136525</xdr:colOff>
      <xdr:row>32</xdr:row>
      <xdr:rowOff>155394</xdr:rowOff>
    </xdr:to>
    <xdr:sp macro="" textlink="">
      <xdr:nvSpPr>
        <xdr:cNvPr id="93" name="楕円 92">
          <a:extLst>
            <a:ext uri="{FF2B5EF4-FFF2-40B4-BE49-F238E27FC236}">
              <a16:creationId xmlns:a16="http://schemas.microsoft.com/office/drawing/2014/main" id="{650E9FD0-BD64-41F3-8E95-1E4C9247AE6D}"/>
            </a:ext>
          </a:extLst>
        </xdr:cNvPr>
        <xdr:cNvSpPr/>
      </xdr:nvSpPr>
      <xdr:spPr>
        <a:xfrm>
          <a:off x="47117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32221</xdr:rowOff>
    </xdr:from>
    <xdr:ext cx="405111" cy="259045"/>
    <xdr:sp macro="" textlink="">
      <xdr:nvSpPr>
        <xdr:cNvPr id="94" name="有形固定資産減価償却率該当値テキスト">
          <a:extLst>
            <a:ext uri="{FF2B5EF4-FFF2-40B4-BE49-F238E27FC236}">
              <a16:creationId xmlns:a16="http://schemas.microsoft.com/office/drawing/2014/main" id="{FD00D4DF-AFA3-43D9-99B8-34CAEF62E5EB}"/>
            </a:ext>
          </a:extLst>
        </xdr:cNvPr>
        <xdr:cNvSpPr txBox="1"/>
      </xdr:nvSpPr>
      <xdr:spPr>
        <a:xfrm>
          <a:off x="4813300" y="6290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7529</xdr:rowOff>
    </xdr:from>
    <xdr:to>
      <xdr:col>19</xdr:col>
      <xdr:colOff>187325</xdr:colOff>
      <xdr:row>32</xdr:row>
      <xdr:rowOff>109129</xdr:rowOff>
    </xdr:to>
    <xdr:sp macro="" textlink="">
      <xdr:nvSpPr>
        <xdr:cNvPr id="95" name="楕円 94">
          <a:extLst>
            <a:ext uri="{FF2B5EF4-FFF2-40B4-BE49-F238E27FC236}">
              <a16:creationId xmlns:a16="http://schemas.microsoft.com/office/drawing/2014/main" id="{435BADA5-89F3-46A8-89CB-20BA9E2F46FC}"/>
            </a:ext>
          </a:extLst>
        </xdr:cNvPr>
        <xdr:cNvSpPr/>
      </xdr:nvSpPr>
      <xdr:spPr>
        <a:xfrm>
          <a:off x="4000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58329</xdr:rowOff>
    </xdr:from>
    <xdr:to>
      <xdr:col>23</xdr:col>
      <xdr:colOff>85725</xdr:colOff>
      <xdr:row>32</xdr:row>
      <xdr:rowOff>104594</xdr:rowOff>
    </xdr:to>
    <xdr:cxnSp macro="">
      <xdr:nvCxnSpPr>
        <xdr:cNvPr id="96" name="直線コネクタ 95">
          <a:extLst>
            <a:ext uri="{FF2B5EF4-FFF2-40B4-BE49-F238E27FC236}">
              <a16:creationId xmlns:a16="http://schemas.microsoft.com/office/drawing/2014/main" id="{36ED9364-5916-4BE8-8598-8C391792A629}"/>
            </a:ext>
          </a:extLst>
        </xdr:cNvPr>
        <xdr:cNvCxnSpPr/>
      </xdr:nvCxnSpPr>
      <xdr:spPr>
        <a:xfrm>
          <a:off x="4051300" y="6316254"/>
          <a:ext cx="7112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117294</xdr:rowOff>
    </xdr:from>
    <xdr:to>
      <xdr:col>15</xdr:col>
      <xdr:colOff>187325</xdr:colOff>
      <xdr:row>32</xdr:row>
      <xdr:rowOff>47444</xdr:rowOff>
    </xdr:to>
    <xdr:sp macro="" textlink="">
      <xdr:nvSpPr>
        <xdr:cNvPr id="97" name="楕円 96">
          <a:extLst>
            <a:ext uri="{FF2B5EF4-FFF2-40B4-BE49-F238E27FC236}">
              <a16:creationId xmlns:a16="http://schemas.microsoft.com/office/drawing/2014/main" id="{03C937A2-6AAA-4BAC-AC0A-7AC9CEF5874F}"/>
            </a:ext>
          </a:extLst>
        </xdr:cNvPr>
        <xdr:cNvSpPr/>
      </xdr:nvSpPr>
      <xdr:spPr>
        <a:xfrm>
          <a:off x="3238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168094</xdr:rowOff>
    </xdr:from>
    <xdr:to>
      <xdr:col>19</xdr:col>
      <xdr:colOff>136525</xdr:colOff>
      <xdr:row>32</xdr:row>
      <xdr:rowOff>58329</xdr:rowOff>
    </xdr:to>
    <xdr:cxnSp macro="">
      <xdr:nvCxnSpPr>
        <xdr:cNvPr id="98" name="直線コネクタ 97">
          <a:extLst>
            <a:ext uri="{FF2B5EF4-FFF2-40B4-BE49-F238E27FC236}">
              <a16:creationId xmlns:a16="http://schemas.microsoft.com/office/drawing/2014/main" id="{9FC99F31-F972-4B9E-A429-004AD0CC925B}"/>
            </a:ext>
          </a:extLst>
        </xdr:cNvPr>
        <xdr:cNvCxnSpPr/>
      </xdr:nvCxnSpPr>
      <xdr:spPr>
        <a:xfrm>
          <a:off x="3289300" y="6254569"/>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49439</xdr:rowOff>
    </xdr:from>
    <xdr:to>
      <xdr:col>11</xdr:col>
      <xdr:colOff>187325</xdr:colOff>
      <xdr:row>31</xdr:row>
      <xdr:rowOff>151039</xdr:rowOff>
    </xdr:to>
    <xdr:sp macro="" textlink="">
      <xdr:nvSpPr>
        <xdr:cNvPr id="99" name="楕円 98">
          <a:extLst>
            <a:ext uri="{FF2B5EF4-FFF2-40B4-BE49-F238E27FC236}">
              <a16:creationId xmlns:a16="http://schemas.microsoft.com/office/drawing/2014/main" id="{6DAE924E-5CF4-47C7-93DB-DCA13ADA0249}"/>
            </a:ext>
          </a:extLst>
        </xdr:cNvPr>
        <xdr:cNvSpPr/>
      </xdr:nvSpPr>
      <xdr:spPr>
        <a:xfrm>
          <a:off x="2476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100239</xdr:rowOff>
    </xdr:from>
    <xdr:to>
      <xdr:col>15</xdr:col>
      <xdr:colOff>136525</xdr:colOff>
      <xdr:row>31</xdr:row>
      <xdr:rowOff>168094</xdr:rowOff>
    </xdr:to>
    <xdr:cxnSp macro="">
      <xdr:nvCxnSpPr>
        <xdr:cNvPr id="100" name="直線コネクタ 99">
          <a:extLst>
            <a:ext uri="{FF2B5EF4-FFF2-40B4-BE49-F238E27FC236}">
              <a16:creationId xmlns:a16="http://schemas.microsoft.com/office/drawing/2014/main" id="{869A3CC8-0E83-44B9-BD58-3FEFB677F726}"/>
            </a:ext>
          </a:extLst>
        </xdr:cNvPr>
        <xdr:cNvCxnSpPr/>
      </xdr:nvCxnSpPr>
      <xdr:spPr>
        <a:xfrm>
          <a:off x="2527300" y="6186714"/>
          <a:ext cx="7620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18597</xdr:rowOff>
    </xdr:from>
    <xdr:to>
      <xdr:col>7</xdr:col>
      <xdr:colOff>187325</xdr:colOff>
      <xdr:row>31</xdr:row>
      <xdr:rowOff>120197</xdr:rowOff>
    </xdr:to>
    <xdr:sp macro="" textlink="">
      <xdr:nvSpPr>
        <xdr:cNvPr id="101" name="楕円 100">
          <a:extLst>
            <a:ext uri="{FF2B5EF4-FFF2-40B4-BE49-F238E27FC236}">
              <a16:creationId xmlns:a16="http://schemas.microsoft.com/office/drawing/2014/main" id="{2D7ACF2D-72DE-4579-85AD-C851EF3C5907}"/>
            </a:ext>
          </a:extLst>
        </xdr:cNvPr>
        <xdr:cNvSpPr/>
      </xdr:nvSpPr>
      <xdr:spPr>
        <a:xfrm>
          <a:off x="1714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69397</xdr:rowOff>
    </xdr:from>
    <xdr:to>
      <xdr:col>11</xdr:col>
      <xdr:colOff>136525</xdr:colOff>
      <xdr:row>31</xdr:row>
      <xdr:rowOff>100239</xdr:rowOff>
    </xdr:to>
    <xdr:cxnSp macro="">
      <xdr:nvCxnSpPr>
        <xdr:cNvPr id="102" name="直線コネクタ 101">
          <a:extLst>
            <a:ext uri="{FF2B5EF4-FFF2-40B4-BE49-F238E27FC236}">
              <a16:creationId xmlns:a16="http://schemas.microsoft.com/office/drawing/2014/main" id="{9AA1DA42-1137-4EEC-9510-8E40AFBABFF8}"/>
            </a:ext>
          </a:extLst>
        </xdr:cNvPr>
        <xdr:cNvCxnSpPr/>
      </xdr:nvCxnSpPr>
      <xdr:spPr>
        <a:xfrm>
          <a:off x="1765300" y="615587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30044</xdr:rowOff>
    </xdr:from>
    <xdr:ext cx="405111" cy="259045"/>
    <xdr:sp macro="" textlink="">
      <xdr:nvSpPr>
        <xdr:cNvPr id="103" name="n_1aveValue有形固定資産減価償却率">
          <a:extLst>
            <a:ext uri="{FF2B5EF4-FFF2-40B4-BE49-F238E27FC236}">
              <a16:creationId xmlns:a16="http://schemas.microsoft.com/office/drawing/2014/main" id="{D0F3F250-93A0-40CB-8A54-2FFB9B898C45}"/>
            </a:ext>
          </a:extLst>
        </xdr:cNvPr>
        <xdr:cNvSpPr txBox="1"/>
      </xdr:nvSpPr>
      <xdr:spPr>
        <a:xfrm>
          <a:off x="38360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8453</xdr:rowOff>
    </xdr:from>
    <xdr:ext cx="405111" cy="259045"/>
    <xdr:sp macro="" textlink="">
      <xdr:nvSpPr>
        <xdr:cNvPr id="104" name="n_2aveValue有形固定資産減価償却率">
          <a:extLst>
            <a:ext uri="{FF2B5EF4-FFF2-40B4-BE49-F238E27FC236}">
              <a16:creationId xmlns:a16="http://schemas.microsoft.com/office/drawing/2014/main" id="{0479578E-F011-4606-A138-0945FE549D31}"/>
            </a:ext>
          </a:extLst>
        </xdr:cNvPr>
        <xdr:cNvSpPr txBox="1"/>
      </xdr:nvSpPr>
      <xdr:spPr>
        <a:xfrm>
          <a:off x="3086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145976</xdr:rowOff>
    </xdr:from>
    <xdr:ext cx="405111" cy="259045"/>
    <xdr:sp macro="" textlink="">
      <xdr:nvSpPr>
        <xdr:cNvPr id="105" name="n_3aveValue有形固定資産減価償却率">
          <a:extLst>
            <a:ext uri="{FF2B5EF4-FFF2-40B4-BE49-F238E27FC236}">
              <a16:creationId xmlns:a16="http://schemas.microsoft.com/office/drawing/2014/main" id="{37F94E01-DBEA-444C-A945-47B980AB564D}"/>
            </a:ext>
          </a:extLst>
        </xdr:cNvPr>
        <xdr:cNvSpPr txBox="1"/>
      </xdr:nvSpPr>
      <xdr:spPr>
        <a:xfrm>
          <a:off x="2324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6" name="n_4aveValue有形固定資産減価償却率">
          <a:extLst>
            <a:ext uri="{FF2B5EF4-FFF2-40B4-BE49-F238E27FC236}">
              <a16:creationId xmlns:a16="http://schemas.microsoft.com/office/drawing/2014/main" id="{24C01348-AF4B-4853-9D36-BB5462497E6D}"/>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100256</xdr:rowOff>
    </xdr:from>
    <xdr:ext cx="405111" cy="259045"/>
    <xdr:sp macro="" textlink="">
      <xdr:nvSpPr>
        <xdr:cNvPr id="107" name="n_1mainValue有形固定資産減価償却率">
          <a:extLst>
            <a:ext uri="{FF2B5EF4-FFF2-40B4-BE49-F238E27FC236}">
              <a16:creationId xmlns:a16="http://schemas.microsoft.com/office/drawing/2014/main" id="{DB0AD164-839C-457B-88EA-004D21AAEB0C}"/>
            </a:ext>
          </a:extLst>
        </xdr:cNvPr>
        <xdr:cNvSpPr txBox="1"/>
      </xdr:nvSpPr>
      <xdr:spPr>
        <a:xfrm>
          <a:off x="3836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38571</xdr:rowOff>
    </xdr:from>
    <xdr:ext cx="405111" cy="259045"/>
    <xdr:sp macro="" textlink="">
      <xdr:nvSpPr>
        <xdr:cNvPr id="108" name="n_2mainValue有形固定資産減価償却率">
          <a:extLst>
            <a:ext uri="{FF2B5EF4-FFF2-40B4-BE49-F238E27FC236}">
              <a16:creationId xmlns:a16="http://schemas.microsoft.com/office/drawing/2014/main" id="{7CDC4746-467D-4ED0-A183-2D3F65E97A78}"/>
            </a:ext>
          </a:extLst>
        </xdr:cNvPr>
        <xdr:cNvSpPr txBox="1"/>
      </xdr:nvSpPr>
      <xdr:spPr>
        <a:xfrm>
          <a:off x="3086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142166</xdr:rowOff>
    </xdr:from>
    <xdr:ext cx="405111" cy="259045"/>
    <xdr:sp macro="" textlink="">
      <xdr:nvSpPr>
        <xdr:cNvPr id="109" name="n_3mainValue有形固定資産減価償却率">
          <a:extLst>
            <a:ext uri="{FF2B5EF4-FFF2-40B4-BE49-F238E27FC236}">
              <a16:creationId xmlns:a16="http://schemas.microsoft.com/office/drawing/2014/main" id="{8A44B337-DC9E-4B9C-BBE8-2D3875E29271}"/>
            </a:ext>
          </a:extLst>
        </xdr:cNvPr>
        <xdr:cNvSpPr txBox="1"/>
      </xdr:nvSpPr>
      <xdr:spPr>
        <a:xfrm>
          <a:off x="2324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111324</xdr:rowOff>
    </xdr:from>
    <xdr:ext cx="405111" cy="259045"/>
    <xdr:sp macro="" textlink="">
      <xdr:nvSpPr>
        <xdr:cNvPr id="110" name="n_4mainValue有形固定資産減価償却率">
          <a:extLst>
            <a:ext uri="{FF2B5EF4-FFF2-40B4-BE49-F238E27FC236}">
              <a16:creationId xmlns:a16="http://schemas.microsoft.com/office/drawing/2014/main" id="{4C065C2E-7188-4BC3-8077-2FFEE5952661}"/>
            </a:ext>
          </a:extLst>
        </xdr:cNvPr>
        <xdr:cNvSpPr txBox="1"/>
      </xdr:nvSpPr>
      <xdr:spPr>
        <a:xfrm>
          <a:off x="1562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C77DD16-2713-40A6-BCC4-53F8259DAFF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1DFDD181-0F87-43D3-A936-D43DF88964B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74BE4643-3B76-4AF6-A4E4-5649E311A872}"/>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B7C0C19C-6750-49D4-BC04-553877F824B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5CEDAECA-4425-4C9B-AC69-DDCDF0FC289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5F40A66-4BE7-475E-A34A-6A0DAC04473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950C552-A524-4DF7-9451-78F59308DBD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988505E-3D20-404E-A85A-1381B16D980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8A9E581-39EA-47B5-BB5D-C9ECD457EAC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59297AB-E6D2-4E1A-A44B-A0DB45E5FA6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462372A9-7E25-4CDD-88FD-3D803139897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F8131B01-F2C6-4BF2-AFB6-41D0EFCEF8D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5982A15F-9D31-4001-9BF8-B687FB3A35B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将来負担額を充当可能財源が上回っており、債務償還可能年数は</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年となっている。今後も起債制限及び職員数の適正管理等により債務償還可能年数</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年を継続できるよう取り組んでいく。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3F227C1-5142-4210-8BC5-C4E0B4DC26F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AE48050-4949-4AD3-9BA3-3E187343262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B42CF6E6-F09E-4B2F-809A-9BB124AAADA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911CE3C6-9D42-47C8-B544-CC8C9DFE5D5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AA1718BB-0336-4195-869B-A5845A508EB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DB690EF6-760B-4CC8-8303-0EF126EAC71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57B555C9-A449-4CF3-8CF4-8F14B7EDF22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3D242106-0A98-4853-B573-8A795EDC59F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177C7E53-B3B5-4EB8-86AA-69AD0403E73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B90F14B9-A779-4CD4-8CF0-F6C3BB0290A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C0AF1C3F-AA93-48F6-B7E9-7F9FA171548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951AA2C0-BB9B-4378-8445-F096FFFBA73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D440293E-23A8-480D-B26F-22BFC0AC31D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E9C7E216-7821-463A-8C95-3E6B86F2375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D356674-0815-4A25-B3B4-93744E73447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CEC921A6-67DD-48A4-B2D1-04A96E11F35E}"/>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308947A0-84A8-4EE3-9ADA-711EB76CF4D0}"/>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214B178F-0390-48D5-A209-8CF43F5C8088}"/>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81F3F08B-8DB9-44AC-ADD2-070D9E3E1F0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183B60F-2B77-491E-BB20-3B4CBF857DA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4" name="債務償還比率平均値テキスト">
          <a:extLst>
            <a:ext uri="{FF2B5EF4-FFF2-40B4-BE49-F238E27FC236}">
              <a16:creationId xmlns:a16="http://schemas.microsoft.com/office/drawing/2014/main" id="{D7D93B99-A296-4806-BD95-92F568D1413D}"/>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3CF13E7F-113A-4A9B-9EF6-9AAEA1B81EFD}"/>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435A6038-D8EA-4597-BDAA-F04E8606BF78}"/>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DDA2113A-0189-4AF8-A18F-C8D7AE3D0CFD}"/>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52212D96-CA39-4497-9330-044C7DCDE45F}"/>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98FA58E4-00D4-4915-8829-4B6F1D76FC94}"/>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1A31D15-F8D7-4F56-96A2-FABAAE02427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1B2932B-63D6-438B-9E0A-A1D33ABC51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C53AB25-1B8E-48D2-B4F9-1BB9E17BCD3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9AE1282-6E4F-40C5-9CB4-AAB9DD8E065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39D2A4D-B592-432D-A657-A977BC20C8F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54938</xdr:rowOff>
    </xdr:from>
    <xdr:to>
      <xdr:col>64</xdr:col>
      <xdr:colOff>123825</xdr:colOff>
      <xdr:row>26</xdr:row>
      <xdr:rowOff>156538</xdr:rowOff>
    </xdr:to>
    <xdr:sp macro="" textlink="">
      <xdr:nvSpPr>
        <xdr:cNvPr id="155" name="楕円 154">
          <a:extLst>
            <a:ext uri="{FF2B5EF4-FFF2-40B4-BE49-F238E27FC236}">
              <a16:creationId xmlns:a16="http://schemas.microsoft.com/office/drawing/2014/main" id="{F677D6C8-7CE5-4060-A73F-F11097331845}"/>
            </a:ext>
          </a:extLst>
        </xdr:cNvPr>
        <xdr:cNvSpPr/>
      </xdr:nvSpPr>
      <xdr:spPr>
        <a:xfrm>
          <a:off x="12509500" y="52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27</xdr:row>
      <xdr:rowOff>158344</xdr:rowOff>
    </xdr:from>
    <xdr:ext cx="469744" cy="259045"/>
    <xdr:sp macro="" textlink="">
      <xdr:nvSpPr>
        <xdr:cNvPr id="156" name="n_1aveValue債務償還比率">
          <a:extLst>
            <a:ext uri="{FF2B5EF4-FFF2-40B4-BE49-F238E27FC236}">
              <a16:creationId xmlns:a16="http://schemas.microsoft.com/office/drawing/2014/main" id="{C7A51FAF-4A20-42B3-BB9B-FB34383E41B3}"/>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7" name="n_2aveValue債務償還比率">
          <a:extLst>
            <a:ext uri="{FF2B5EF4-FFF2-40B4-BE49-F238E27FC236}">
              <a16:creationId xmlns:a16="http://schemas.microsoft.com/office/drawing/2014/main" id="{3CE24C02-8D3F-40B5-81D3-EF638984BD5D}"/>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107935</xdr:rowOff>
    </xdr:from>
    <xdr:ext cx="469744" cy="259045"/>
    <xdr:sp macro="" textlink="">
      <xdr:nvSpPr>
        <xdr:cNvPr id="158" name="n_3aveValue債務償還比率">
          <a:extLst>
            <a:ext uri="{FF2B5EF4-FFF2-40B4-BE49-F238E27FC236}">
              <a16:creationId xmlns:a16="http://schemas.microsoft.com/office/drawing/2014/main" id="{6B2B5472-7592-4342-9A1D-CC58277E7313}"/>
            </a:ext>
          </a:extLst>
        </xdr:cNvPr>
        <xdr:cNvSpPr txBox="1"/>
      </xdr:nvSpPr>
      <xdr:spPr>
        <a:xfrm>
          <a:off x="12325427" y="5851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9" name="n_4aveValue債務償還比率">
          <a:extLst>
            <a:ext uri="{FF2B5EF4-FFF2-40B4-BE49-F238E27FC236}">
              <a16:creationId xmlns:a16="http://schemas.microsoft.com/office/drawing/2014/main" id="{01588F23-4884-4315-B0E6-10D2F947B44C}"/>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1615</xdr:rowOff>
    </xdr:from>
    <xdr:ext cx="405111" cy="259045"/>
    <xdr:sp macro="" textlink="">
      <xdr:nvSpPr>
        <xdr:cNvPr id="160" name="n_3mainValue債務償還比率">
          <a:extLst>
            <a:ext uri="{FF2B5EF4-FFF2-40B4-BE49-F238E27FC236}">
              <a16:creationId xmlns:a16="http://schemas.microsoft.com/office/drawing/2014/main" id="{7452CF56-74BB-4C3D-BF8B-77DA64F31638}"/>
            </a:ext>
          </a:extLst>
        </xdr:cNvPr>
        <xdr:cNvSpPr txBox="1"/>
      </xdr:nvSpPr>
      <xdr:spPr>
        <a:xfrm>
          <a:off x="12357744" y="5059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1DED392B-F331-464D-805E-06E8CED85DF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563681AF-919B-491D-8D0E-A0DCBFEA322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35B96763-62C9-4A59-B9F5-74345E444D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D374A67-3C02-4504-970E-8087E4E83D9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2866BD44-E082-4C4C-BDA3-AB0A8C91D86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423BC35-9E00-4493-A1AD-6EAE172F6E5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3A1557-695C-4E40-818E-43B3B626A9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A2AD423-91CF-4F1E-AB3F-73D2E7979C1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59DE52-205F-427D-B24A-591C5AE932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A682C7-AF6A-459B-ADAF-A0981438EF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D020C0-F8BC-408C-A64F-60A27295E2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DD5CB60-FC6F-470D-9DC7-E12FA99E765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C458C92-F6AD-44C8-A04B-D3BCB5B3D29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AADA66-089E-4300-8C72-068EBE0022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BDCF0C-5DAE-458C-9A84-3A489A679B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FB7EE59-CCB5-4D9E-87FA-8A78F3D81A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
3,567
460.58
5,520,328
5,401,610
79,093
3,131,965
3,489,162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652F73C-3BA8-421A-A586-22E4D0B25A7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C4A92F-3C7E-499C-AF75-7FABDC5B0B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3F1A163-04CC-4CA9-B16C-84092690C5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6068FE7-FA0F-4EC2-AFEE-13EE0AA181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7C9606-C7FF-4EAE-BC74-89F5E0BF9A8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DAA595-BFA2-4E7B-8574-6B72F2DF588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DF9A7B-A0FB-4394-8F36-E29716935A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478429-5FED-46CA-8DE0-DA7CF88FFD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2D6772-6055-4902-B989-E1FC18F20D6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8DE967-09BB-4AF7-8AD0-D578A18016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33D3870-16C2-4EA1-A085-AB3BEE4FA0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24AB5B-C735-40C1-818D-0365EC65502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13D0BD-3C35-4DA8-B437-3267F1106C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795B84-FB59-43E6-8922-A95ACD02CE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F0DEE2-A6F1-4501-A24B-B3EF0C0DFBE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8825CE-0C9A-455C-B8CC-DB4A4BA5D9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245EF4B-B01B-4BB1-8381-FDFA245135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27A637-3256-40B9-9286-28A84BAA47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63D9FDC-8C0E-4513-A4A2-D6B86175B4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79125D1-42BC-42BD-8E3C-23BB410E15D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2E1646-DCDF-4071-A7D6-3C0A20AAF63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E706A8-CC85-4169-BAC5-54B0F88338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44FBD7-6ED7-48F7-B66F-128E4F5697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38B2F0D-30EB-49D8-B774-457E5123BC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72B115F-1848-4D3A-B13A-01380E30E30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F7E45F-6879-4EE8-94CE-FCBEA14BEB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E10E401-9644-40F4-A72D-298690C7DB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3C45B8A-BAE9-4C09-A417-9C4D49FCC9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378FDF-F02F-4B01-A5C8-DFDA1B791C5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3877A48-8247-4A44-B56C-DF6EBEDDBC4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EFE4714-086E-4112-AC52-43194724E52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EFA0AA-3F1C-4012-AB94-696F6698831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506491E-1886-4676-AD4A-028D4559D1B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062472C-AB89-43E7-A0C9-ED92E8FCAD6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59CDBEE-E94C-44FB-AE63-B0931FA1111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77296B4-EAE5-49A6-A522-3960AD5E05B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B269228-4416-48B0-B238-3F5A82AA0D3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6AA2CE0-024B-47FC-A0F8-5EEAE794343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767B6AF-4B8D-4188-9977-0A9C048DE94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5E70481-4B9A-4314-BFC7-630F2396A9F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85DD0F6-19FB-4795-B38B-7D477713FC0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224F9CD-F05A-4286-A093-3928FD1C4A8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6E40F31-D5D9-4FB9-B956-DF72379F907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EC2EEDD-0D12-483A-81A5-FB6F51C02E0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41F1B80-5523-42B6-BE7A-31094C6A238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63AAF2E-4DA7-4984-98B3-5D02B32645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F88B2059-700E-4460-A2F2-DB0B550D40DE}"/>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ECAF89EB-F857-439F-B027-9BE945E2E91E}"/>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7AE66FC5-EEE8-4237-B455-E20A770FFD73}"/>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88E4BDB0-0850-4F7D-AFB3-AA28B088FEA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79CFF1D-188A-482C-BB81-854981F909AC}"/>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48C01303-AE31-414A-93A9-0508094187D0}"/>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2788E96F-7401-42B4-A322-D2C0A7E2E522}"/>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31A03C36-8C69-4522-B8FA-F04DF9B9BEEC}"/>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D18E757-7F0C-4DF9-9D00-C0FDC786B68C}"/>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4C9583C6-AE94-4CB9-86F5-F80D3931B811}"/>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DE103A3F-E8A5-4F32-B745-9A474AF4108C}"/>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FBE7B7-B2CE-40D5-B40F-47A6EDDB01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A79E25-BF24-4C52-AB7A-D60262ED32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602671-D823-4937-ABCE-453AD768920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821C69-6E84-40A5-99F8-1F4654B357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DD2802F-5FB9-441F-9743-9123B0C91E9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74" name="楕円 73">
          <a:extLst>
            <a:ext uri="{FF2B5EF4-FFF2-40B4-BE49-F238E27FC236}">
              <a16:creationId xmlns:a16="http://schemas.microsoft.com/office/drawing/2014/main" id="{A7A5AC47-D718-4FF7-BB0F-6A26434B4416}"/>
            </a:ext>
          </a:extLst>
        </xdr:cNvPr>
        <xdr:cNvSpPr/>
      </xdr:nvSpPr>
      <xdr:spPr>
        <a:xfrm>
          <a:off x="4584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170742</xdr:rowOff>
    </xdr:from>
    <xdr:ext cx="405111" cy="259045"/>
    <xdr:sp macro="" textlink="">
      <xdr:nvSpPr>
        <xdr:cNvPr id="75" name="【道路】&#10;有形固定資産減価償却率該当値テキスト">
          <a:extLst>
            <a:ext uri="{FF2B5EF4-FFF2-40B4-BE49-F238E27FC236}">
              <a16:creationId xmlns:a16="http://schemas.microsoft.com/office/drawing/2014/main" id="{6D71BAE9-D783-4C92-9D61-68356BB7749D}"/>
            </a:ext>
          </a:extLst>
        </xdr:cNvPr>
        <xdr:cNvSpPr txBox="1"/>
      </xdr:nvSpPr>
      <xdr:spPr>
        <a:xfrm>
          <a:off x="4673600" y="651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115207</xdr:rowOff>
    </xdr:from>
    <xdr:to>
      <xdr:col>20</xdr:col>
      <xdr:colOff>38100</xdr:colOff>
      <xdr:row>39</xdr:row>
      <xdr:rowOff>45357</xdr:rowOff>
    </xdr:to>
    <xdr:sp macro="" textlink="">
      <xdr:nvSpPr>
        <xdr:cNvPr id="76" name="楕円 75">
          <a:extLst>
            <a:ext uri="{FF2B5EF4-FFF2-40B4-BE49-F238E27FC236}">
              <a16:creationId xmlns:a16="http://schemas.microsoft.com/office/drawing/2014/main" id="{39773F84-E41A-4B13-A6CD-81F5B2F1AD12}"/>
            </a:ext>
          </a:extLst>
        </xdr:cNvPr>
        <xdr:cNvSpPr/>
      </xdr:nvSpPr>
      <xdr:spPr>
        <a:xfrm>
          <a:off x="3746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166007</xdr:rowOff>
    </xdr:from>
    <xdr:to>
      <xdr:col>24</xdr:col>
      <xdr:colOff>63500</xdr:colOff>
      <xdr:row>39</xdr:row>
      <xdr:rowOff>27215</xdr:rowOff>
    </xdr:to>
    <xdr:cxnSp macro="">
      <xdr:nvCxnSpPr>
        <xdr:cNvPr id="77" name="直線コネクタ 76">
          <a:extLst>
            <a:ext uri="{FF2B5EF4-FFF2-40B4-BE49-F238E27FC236}">
              <a16:creationId xmlns:a16="http://schemas.microsoft.com/office/drawing/2014/main" id="{C46239DE-1CF6-4926-95F6-4E1027D17801}"/>
            </a:ext>
          </a:extLst>
        </xdr:cNvPr>
        <xdr:cNvCxnSpPr/>
      </xdr:nvCxnSpPr>
      <xdr:spPr>
        <a:xfrm>
          <a:off x="3797300" y="66811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8" name="楕円 77">
          <a:extLst>
            <a:ext uri="{FF2B5EF4-FFF2-40B4-BE49-F238E27FC236}">
              <a16:creationId xmlns:a16="http://schemas.microsoft.com/office/drawing/2014/main" id="{7AC985AB-40AB-407A-8467-F987DC19D5F7}"/>
            </a:ext>
          </a:extLst>
        </xdr:cNvPr>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166007</xdr:rowOff>
    </xdr:to>
    <xdr:cxnSp macro="">
      <xdr:nvCxnSpPr>
        <xdr:cNvPr id="79" name="直線コネクタ 78">
          <a:extLst>
            <a:ext uri="{FF2B5EF4-FFF2-40B4-BE49-F238E27FC236}">
              <a16:creationId xmlns:a16="http://schemas.microsoft.com/office/drawing/2014/main" id="{77E18594-81D4-445B-994A-3EBA7CC7072D}"/>
            </a:ext>
          </a:extLst>
        </xdr:cNvPr>
        <xdr:cNvCxnSpPr/>
      </xdr:nvCxnSpPr>
      <xdr:spPr>
        <a:xfrm>
          <a:off x="2908300" y="664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49893</xdr:rowOff>
    </xdr:from>
    <xdr:to>
      <xdr:col>10</xdr:col>
      <xdr:colOff>165100</xdr:colOff>
      <xdr:row>38</xdr:row>
      <xdr:rowOff>151493</xdr:rowOff>
    </xdr:to>
    <xdr:sp macro="" textlink="">
      <xdr:nvSpPr>
        <xdr:cNvPr id="80" name="楕円 79">
          <a:extLst>
            <a:ext uri="{FF2B5EF4-FFF2-40B4-BE49-F238E27FC236}">
              <a16:creationId xmlns:a16="http://schemas.microsoft.com/office/drawing/2014/main" id="{2EDDDB93-BF6C-41D2-9D3C-9A79203CE987}"/>
            </a:ext>
          </a:extLst>
        </xdr:cNvPr>
        <xdr:cNvSpPr/>
      </xdr:nvSpPr>
      <xdr:spPr>
        <a:xfrm>
          <a:off x="1968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133350</xdr:rowOff>
    </xdr:to>
    <xdr:cxnSp macro="">
      <xdr:nvCxnSpPr>
        <xdr:cNvPr id="81" name="直線コネクタ 80">
          <a:extLst>
            <a:ext uri="{FF2B5EF4-FFF2-40B4-BE49-F238E27FC236}">
              <a16:creationId xmlns:a16="http://schemas.microsoft.com/office/drawing/2014/main" id="{A3E7AFC3-AF35-4ABB-B851-78E65E64305B}"/>
            </a:ext>
          </a:extLst>
        </xdr:cNvPr>
        <xdr:cNvCxnSpPr/>
      </xdr:nvCxnSpPr>
      <xdr:spPr>
        <a:xfrm>
          <a:off x="2019300" y="661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a:extLst>
            <a:ext uri="{FF2B5EF4-FFF2-40B4-BE49-F238E27FC236}">
              <a16:creationId xmlns:a16="http://schemas.microsoft.com/office/drawing/2014/main" id="{8D40D09B-1FCA-43AF-81A4-D55EB666EB87}"/>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100693</xdr:rowOff>
    </xdr:to>
    <xdr:cxnSp macro="">
      <xdr:nvCxnSpPr>
        <xdr:cNvPr id="83" name="直線コネクタ 82">
          <a:extLst>
            <a:ext uri="{FF2B5EF4-FFF2-40B4-BE49-F238E27FC236}">
              <a16:creationId xmlns:a16="http://schemas.microsoft.com/office/drawing/2014/main" id="{00C412B1-1974-41A6-85E1-9B385E0439DD}"/>
            </a:ext>
          </a:extLst>
        </xdr:cNvPr>
        <xdr:cNvCxnSpPr/>
      </xdr:nvCxnSpPr>
      <xdr:spPr>
        <a:xfrm>
          <a:off x="1130300" y="656844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FCEF4D3C-0711-4918-B493-446FECB0168B}"/>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D87E8E4A-2A07-4047-A19F-4D9C960A0408}"/>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56A2AEEB-A193-4DBC-8019-D07D62207251}"/>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7EA569B0-932E-434E-B3A9-D36847548E81}"/>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61884</xdr:rowOff>
    </xdr:from>
    <xdr:ext cx="405111" cy="259045"/>
    <xdr:sp macro="" textlink="">
      <xdr:nvSpPr>
        <xdr:cNvPr id="88" name="n_1mainValue【道路】&#10;有形固定資産減価償却率">
          <a:extLst>
            <a:ext uri="{FF2B5EF4-FFF2-40B4-BE49-F238E27FC236}">
              <a16:creationId xmlns:a16="http://schemas.microsoft.com/office/drawing/2014/main" id="{27B91EF4-188A-4196-A0DB-65F44032AFAE}"/>
            </a:ext>
          </a:extLst>
        </xdr:cNvPr>
        <xdr:cNvSpPr txBox="1"/>
      </xdr:nvSpPr>
      <xdr:spPr>
        <a:xfrm>
          <a:off x="35820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29227</xdr:rowOff>
    </xdr:from>
    <xdr:ext cx="405111" cy="259045"/>
    <xdr:sp macro="" textlink="">
      <xdr:nvSpPr>
        <xdr:cNvPr id="89" name="n_2mainValue【道路】&#10;有形固定資産減価償却率">
          <a:extLst>
            <a:ext uri="{FF2B5EF4-FFF2-40B4-BE49-F238E27FC236}">
              <a16:creationId xmlns:a16="http://schemas.microsoft.com/office/drawing/2014/main" id="{955B1900-F787-4FD5-95C8-F21F7BA83287}"/>
            </a:ext>
          </a:extLst>
        </xdr:cNvPr>
        <xdr:cNvSpPr txBox="1"/>
      </xdr:nvSpPr>
      <xdr:spPr>
        <a:xfrm>
          <a:off x="2705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90" name="n_3mainValue【道路】&#10;有形固定資産減価償却率">
          <a:extLst>
            <a:ext uri="{FF2B5EF4-FFF2-40B4-BE49-F238E27FC236}">
              <a16:creationId xmlns:a16="http://schemas.microsoft.com/office/drawing/2014/main" id="{E83F7A30-75C3-4357-AA42-2631A4F1FD22}"/>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91" name="n_4mainValue【道路】&#10;有形固定資産減価償却率">
          <a:extLst>
            <a:ext uri="{FF2B5EF4-FFF2-40B4-BE49-F238E27FC236}">
              <a16:creationId xmlns:a16="http://schemas.microsoft.com/office/drawing/2014/main" id="{9BC5742F-7274-4283-B800-2F42D4F3D6D3}"/>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D87ADE1-5DF2-4650-82BC-BDC91E46061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6FE2395-7725-420A-A0EB-FC028EBC0EF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D7261C9-E758-430F-83B2-AF71E9D611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8951DB3-1997-42A2-8066-7E4481B2E59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C4493D4-8870-43A2-AEB8-40A2C1846E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1EA770C-B6DF-4F51-B6D0-3789943D126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F0D7CDD-87D0-48D2-8458-B9C8492A5C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F72DE77-B6E6-4923-A438-EF9943CA70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5785722-F9A9-4944-BFFA-FCD8F322C97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0D9CC66-2418-45A7-BCAF-F06F5EE599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1CEDB7D-9BB5-4D94-A40F-595EF1A2B5F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A14E850-5D03-42A6-BF94-C213B91C759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3E30FF6-6BA0-47DB-BBCC-CCE1C1CB3F9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35A46229-F0DA-4FFB-AA4D-28362C0641F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0E5D85E-1CF3-4FBD-B058-A1E5846B281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83CF90D-868E-4B75-B89F-4DB98DC3354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7713E92-8F75-4A06-93E5-46100D9A569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6E888A23-42CE-48DA-B6CE-7C7C485475E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D0A750A-0153-473C-B357-F3D0F7F614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EDF52ECE-23D2-479F-88F9-95F91C49A30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4637638-4C26-43FF-9488-EF4B3C920A8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622A8E3-91AF-49AC-B109-D4702FBDAA0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7B14949-A3C9-4382-A18E-A499FFB4B61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345F5CC0-A7AA-472D-BAB6-E70D1603522D}"/>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A4EE5A93-73AF-4EB7-A362-FA592B61BC9F}"/>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9A61DC11-E3CE-4A3D-96DC-845F5E9FFD25}"/>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57E4E394-327E-4A0B-B56F-D08D4DC0F9DF}"/>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DE700800-37BA-4D6E-8BE9-E87283E68C3D}"/>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F48C114D-2FC1-4826-8AAE-6F813618F036}"/>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BC4383E8-328B-43A3-9C59-C43BB0BE0416}"/>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56AE9B12-3705-4559-9017-4F9AC566636F}"/>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D61AD7DA-C675-489A-AF7D-8BA92A057C4E}"/>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A1ED043D-AB89-4B4D-BE57-606A3514BB37}"/>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13F3C97B-338B-413A-A273-F08DA18C9D6B}"/>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62444A-5F10-44DF-93A6-859F094CED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DAA5C19-E021-4F22-9C32-D66DDC06C1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8CE52D3-A305-4A97-A178-7EFA0C03B10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546CF17-3760-4237-8775-D8BB933D5F4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362FAE7-C1EE-491F-9B59-CE019AC2AE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43774</xdr:rowOff>
    </xdr:from>
    <xdr:to>
      <xdr:col>55</xdr:col>
      <xdr:colOff>50800</xdr:colOff>
      <xdr:row>41</xdr:row>
      <xdr:rowOff>145374</xdr:rowOff>
    </xdr:to>
    <xdr:sp macro="" textlink="">
      <xdr:nvSpPr>
        <xdr:cNvPr id="131" name="楕円 130">
          <a:extLst>
            <a:ext uri="{FF2B5EF4-FFF2-40B4-BE49-F238E27FC236}">
              <a16:creationId xmlns:a16="http://schemas.microsoft.com/office/drawing/2014/main" id="{7F867E02-A425-406B-979C-F9932CD2B810}"/>
            </a:ext>
          </a:extLst>
        </xdr:cNvPr>
        <xdr:cNvSpPr/>
      </xdr:nvSpPr>
      <xdr:spPr>
        <a:xfrm>
          <a:off x="10426700" y="707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a:extLst>
            <a:ext uri="{FF2B5EF4-FFF2-40B4-BE49-F238E27FC236}">
              <a16:creationId xmlns:a16="http://schemas.microsoft.com/office/drawing/2014/main" id="{5F27CF5D-8A50-4F8C-BEA8-EDB66F906E9B}"/>
            </a:ext>
          </a:extLst>
        </xdr:cNvPr>
        <xdr:cNvSpPr txBox="1"/>
      </xdr:nvSpPr>
      <xdr:spPr>
        <a:xfrm>
          <a:off x="10515600" y="69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46944</xdr:rowOff>
    </xdr:from>
    <xdr:to>
      <xdr:col>50</xdr:col>
      <xdr:colOff>165100</xdr:colOff>
      <xdr:row>41</xdr:row>
      <xdr:rowOff>148544</xdr:rowOff>
    </xdr:to>
    <xdr:sp macro="" textlink="">
      <xdr:nvSpPr>
        <xdr:cNvPr id="133" name="楕円 132">
          <a:extLst>
            <a:ext uri="{FF2B5EF4-FFF2-40B4-BE49-F238E27FC236}">
              <a16:creationId xmlns:a16="http://schemas.microsoft.com/office/drawing/2014/main" id="{51D00EC3-9B5B-42A4-848D-1EF0301B59B5}"/>
            </a:ext>
          </a:extLst>
        </xdr:cNvPr>
        <xdr:cNvSpPr/>
      </xdr:nvSpPr>
      <xdr:spPr>
        <a:xfrm>
          <a:off x="9588500" y="707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94574</xdr:rowOff>
    </xdr:from>
    <xdr:to>
      <xdr:col>55</xdr:col>
      <xdr:colOff>0</xdr:colOff>
      <xdr:row>41</xdr:row>
      <xdr:rowOff>97744</xdr:rowOff>
    </xdr:to>
    <xdr:cxnSp macro="">
      <xdr:nvCxnSpPr>
        <xdr:cNvPr id="134" name="直線コネクタ 133">
          <a:extLst>
            <a:ext uri="{FF2B5EF4-FFF2-40B4-BE49-F238E27FC236}">
              <a16:creationId xmlns:a16="http://schemas.microsoft.com/office/drawing/2014/main" id="{75018379-D0A8-427E-ACD4-1D222B333945}"/>
            </a:ext>
          </a:extLst>
        </xdr:cNvPr>
        <xdr:cNvCxnSpPr/>
      </xdr:nvCxnSpPr>
      <xdr:spPr>
        <a:xfrm flipV="1">
          <a:off x="9639300" y="7124024"/>
          <a:ext cx="8382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49628</xdr:rowOff>
    </xdr:from>
    <xdr:to>
      <xdr:col>46</xdr:col>
      <xdr:colOff>38100</xdr:colOff>
      <xdr:row>41</xdr:row>
      <xdr:rowOff>151228</xdr:rowOff>
    </xdr:to>
    <xdr:sp macro="" textlink="">
      <xdr:nvSpPr>
        <xdr:cNvPr id="135" name="楕円 134">
          <a:extLst>
            <a:ext uri="{FF2B5EF4-FFF2-40B4-BE49-F238E27FC236}">
              <a16:creationId xmlns:a16="http://schemas.microsoft.com/office/drawing/2014/main" id="{680BA18A-453B-40EF-AD44-68BB896B1943}"/>
            </a:ext>
          </a:extLst>
        </xdr:cNvPr>
        <xdr:cNvSpPr/>
      </xdr:nvSpPr>
      <xdr:spPr>
        <a:xfrm>
          <a:off x="8699500" y="70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97744</xdr:rowOff>
    </xdr:from>
    <xdr:to>
      <xdr:col>50</xdr:col>
      <xdr:colOff>114300</xdr:colOff>
      <xdr:row>41</xdr:row>
      <xdr:rowOff>100428</xdr:rowOff>
    </xdr:to>
    <xdr:cxnSp macro="">
      <xdr:nvCxnSpPr>
        <xdr:cNvPr id="136" name="直線コネクタ 135">
          <a:extLst>
            <a:ext uri="{FF2B5EF4-FFF2-40B4-BE49-F238E27FC236}">
              <a16:creationId xmlns:a16="http://schemas.microsoft.com/office/drawing/2014/main" id="{4E89E730-50DB-4F55-BC15-211531D037C5}"/>
            </a:ext>
          </a:extLst>
        </xdr:cNvPr>
        <xdr:cNvCxnSpPr/>
      </xdr:nvCxnSpPr>
      <xdr:spPr>
        <a:xfrm flipV="1">
          <a:off x="8750300" y="7127194"/>
          <a:ext cx="889000" cy="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52102</xdr:rowOff>
    </xdr:from>
    <xdr:to>
      <xdr:col>41</xdr:col>
      <xdr:colOff>101600</xdr:colOff>
      <xdr:row>41</xdr:row>
      <xdr:rowOff>153702</xdr:rowOff>
    </xdr:to>
    <xdr:sp macro="" textlink="">
      <xdr:nvSpPr>
        <xdr:cNvPr id="137" name="楕円 136">
          <a:extLst>
            <a:ext uri="{FF2B5EF4-FFF2-40B4-BE49-F238E27FC236}">
              <a16:creationId xmlns:a16="http://schemas.microsoft.com/office/drawing/2014/main" id="{5A654516-559B-4C3C-9D48-E4E345EABF9A}"/>
            </a:ext>
          </a:extLst>
        </xdr:cNvPr>
        <xdr:cNvSpPr/>
      </xdr:nvSpPr>
      <xdr:spPr>
        <a:xfrm>
          <a:off x="7810500" y="70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100428</xdr:rowOff>
    </xdr:from>
    <xdr:to>
      <xdr:col>45</xdr:col>
      <xdr:colOff>177800</xdr:colOff>
      <xdr:row>41</xdr:row>
      <xdr:rowOff>102902</xdr:rowOff>
    </xdr:to>
    <xdr:cxnSp macro="">
      <xdr:nvCxnSpPr>
        <xdr:cNvPr id="138" name="直線コネクタ 137">
          <a:extLst>
            <a:ext uri="{FF2B5EF4-FFF2-40B4-BE49-F238E27FC236}">
              <a16:creationId xmlns:a16="http://schemas.microsoft.com/office/drawing/2014/main" id="{7A39DF59-303E-426B-8142-6167F2DEA22C}"/>
            </a:ext>
          </a:extLst>
        </xdr:cNvPr>
        <xdr:cNvCxnSpPr/>
      </xdr:nvCxnSpPr>
      <xdr:spPr>
        <a:xfrm flipV="1">
          <a:off x="7861300" y="7129878"/>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54417</xdr:rowOff>
    </xdr:from>
    <xdr:to>
      <xdr:col>36</xdr:col>
      <xdr:colOff>165100</xdr:colOff>
      <xdr:row>41</xdr:row>
      <xdr:rowOff>156017</xdr:rowOff>
    </xdr:to>
    <xdr:sp macro="" textlink="">
      <xdr:nvSpPr>
        <xdr:cNvPr id="139" name="楕円 138">
          <a:extLst>
            <a:ext uri="{FF2B5EF4-FFF2-40B4-BE49-F238E27FC236}">
              <a16:creationId xmlns:a16="http://schemas.microsoft.com/office/drawing/2014/main" id="{1EDFE1A6-B316-4A50-9811-743AD90D731B}"/>
            </a:ext>
          </a:extLst>
        </xdr:cNvPr>
        <xdr:cNvSpPr/>
      </xdr:nvSpPr>
      <xdr:spPr>
        <a:xfrm>
          <a:off x="6921500" y="70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102902</xdr:rowOff>
    </xdr:from>
    <xdr:to>
      <xdr:col>41</xdr:col>
      <xdr:colOff>50800</xdr:colOff>
      <xdr:row>41</xdr:row>
      <xdr:rowOff>105217</xdr:rowOff>
    </xdr:to>
    <xdr:cxnSp macro="">
      <xdr:nvCxnSpPr>
        <xdr:cNvPr id="140" name="直線コネクタ 139">
          <a:extLst>
            <a:ext uri="{FF2B5EF4-FFF2-40B4-BE49-F238E27FC236}">
              <a16:creationId xmlns:a16="http://schemas.microsoft.com/office/drawing/2014/main" id="{7F589DF1-924B-4E37-91F0-353038A2BFC5}"/>
            </a:ext>
          </a:extLst>
        </xdr:cNvPr>
        <xdr:cNvCxnSpPr/>
      </xdr:nvCxnSpPr>
      <xdr:spPr>
        <a:xfrm flipV="1">
          <a:off x="6972300" y="7132352"/>
          <a:ext cx="889000" cy="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83D0BB51-2950-45BE-92DB-F7DFD499D40C}"/>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87BC8F1C-D23C-4BCC-919C-CAFC41843C2D}"/>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3B9FC818-E5DF-4883-8736-00E65031B568}"/>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E68BECAB-25C6-4BD3-BC65-92AD36EDF184}"/>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139671</xdr:rowOff>
    </xdr:from>
    <xdr:ext cx="534377" cy="259045"/>
    <xdr:sp macro="" textlink="">
      <xdr:nvSpPr>
        <xdr:cNvPr id="145" name="n_1mainValue【道路】&#10;一人当たり延長">
          <a:extLst>
            <a:ext uri="{FF2B5EF4-FFF2-40B4-BE49-F238E27FC236}">
              <a16:creationId xmlns:a16="http://schemas.microsoft.com/office/drawing/2014/main" id="{6486C2AC-1F32-4620-8EE4-7902CC04E9D2}"/>
            </a:ext>
          </a:extLst>
        </xdr:cNvPr>
        <xdr:cNvSpPr txBox="1"/>
      </xdr:nvSpPr>
      <xdr:spPr>
        <a:xfrm>
          <a:off x="9359411" y="716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142355</xdr:rowOff>
    </xdr:from>
    <xdr:ext cx="534377" cy="259045"/>
    <xdr:sp macro="" textlink="">
      <xdr:nvSpPr>
        <xdr:cNvPr id="146" name="n_2mainValue【道路】&#10;一人当たり延長">
          <a:extLst>
            <a:ext uri="{FF2B5EF4-FFF2-40B4-BE49-F238E27FC236}">
              <a16:creationId xmlns:a16="http://schemas.microsoft.com/office/drawing/2014/main" id="{4B80544A-4DD8-47C5-9253-A8F0A811E69C}"/>
            </a:ext>
          </a:extLst>
        </xdr:cNvPr>
        <xdr:cNvSpPr txBox="1"/>
      </xdr:nvSpPr>
      <xdr:spPr>
        <a:xfrm>
          <a:off x="8483111" y="7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144829</xdr:rowOff>
    </xdr:from>
    <xdr:ext cx="534377" cy="259045"/>
    <xdr:sp macro="" textlink="">
      <xdr:nvSpPr>
        <xdr:cNvPr id="147" name="n_3mainValue【道路】&#10;一人当たり延長">
          <a:extLst>
            <a:ext uri="{FF2B5EF4-FFF2-40B4-BE49-F238E27FC236}">
              <a16:creationId xmlns:a16="http://schemas.microsoft.com/office/drawing/2014/main" id="{0F70D70C-911A-4E23-9FDE-9030DDC5F540}"/>
            </a:ext>
          </a:extLst>
        </xdr:cNvPr>
        <xdr:cNvSpPr txBox="1"/>
      </xdr:nvSpPr>
      <xdr:spPr>
        <a:xfrm>
          <a:off x="7594111" y="71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147144</xdr:rowOff>
    </xdr:from>
    <xdr:ext cx="534377" cy="259045"/>
    <xdr:sp macro="" textlink="">
      <xdr:nvSpPr>
        <xdr:cNvPr id="148" name="n_4mainValue【道路】&#10;一人当たり延長">
          <a:extLst>
            <a:ext uri="{FF2B5EF4-FFF2-40B4-BE49-F238E27FC236}">
              <a16:creationId xmlns:a16="http://schemas.microsoft.com/office/drawing/2014/main" id="{51A1FDCA-DC4F-4464-9FCE-C5FCA5B5C82F}"/>
            </a:ext>
          </a:extLst>
        </xdr:cNvPr>
        <xdr:cNvSpPr txBox="1"/>
      </xdr:nvSpPr>
      <xdr:spPr>
        <a:xfrm>
          <a:off x="6705111" y="71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0046962-233D-410D-8F3D-54276696E9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B13B401-CAC3-4FEE-848D-61908BBF0F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D43BAA3-04C4-4777-9F90-485198144CB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8A79210-8C68-4F9E-B74F-55729F8F8C4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06BA637-0EBA-439F-A133-DDB9ED1085E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65A9E3D-AAA9-43CC-B2F4-CE9583D8B6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18306F5-7ACD-427F-9202-1692F46AB58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705E4D0-43DC-4BF2-AA78-BDD41886D05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4781710-FFAD-4714-8C4B-82D00873EB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ED85D25-13B9-4F6A-BB06-FCE4D4EF027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27A5C35-0791-4625-95A0-D0AEE9A0317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1A4B7E4-5A8E-4710-AEBA-77628CCCD6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81A1752E-3636-4C9A-B315-A4D5D8D1D92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E7174D2D-989F-4EE8-AE57-E3FB09DD536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BF1AA13E-34B0-4C77-A95E-7EF82282425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93DB0EC-E045-46B1-A3E1-867D4EA993A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0349CEB-8F7A-47C5-B757-1387618AA9E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674EAA5-0821-41DB-96C3-0CA43990B49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2DC5788C-1BA0-4B22-8002-8C0311CB125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8F8751B-4280-441D-ADBD-FB6753F937E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6135F0C-73EA-405D-B6E1-E0876FF7CA7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DA7CBF3-3857-404D-AE76-385ED17F259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712F0AA-3A15-49B3-870B-AB22AB5E6B2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534A27E-BF19-40DF-A803-CB18FE3D75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5D78DE6-031D-4B23-8640-82C5235CCE5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264AF497-B49B-4568-8816-C25AC4B0D5BA}"/>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FF7BDD0-3F9E-49DC-9D3D-DBA6510E7C93}"/>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26BB39DF-5399-410F-BD2D-2E1AE2A626EA}"/>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0461E63-2228-47F8-931E-1279CAD45D10}"/>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B907FBFE-A5B2-4B02-9C53-BDBA7B9AC7D8}"/>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90C02D7-8AEF-43F3-8879-BE0372AD622D}"/>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AAB64DFB-DB9C-4E4C-917E-F9A9E8F92B82}"/>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D04FB792-C0FE-470F-A902-F4D024D75F78}"/>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8D28E7C0-BAA2-467B-A80C-A8B812A832E6}"/>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1D5BB666-2FD6-4783-8CA7-1FD63614E5A4}"/>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9EC723E8-5FFE-4569-85BB-C149E9D60C02}"/>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40A616A-FEC1-4616-9F8B-9EC38E9691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9B088F3-6877-423B-AB13-7D7E7E68196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67B923A-12A0-4898-B823-4DB26757B75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EF3EB3C-1532-47A3-9128-C8FC31FE8D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4F866B9-12FC-4AEE-A83B-97E536E2F07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xdr:nvSpPr>
        <xdr:cNvPr id="190" name="楕円 189">
          <a:extLst>
            <a:ext uri="{FF2B5EF4-FFF2-40B4-BE49-F238E27FC236}">
              <a16:creationId xmlns:a16="http://schemas.microsoft.com/office/drawing/2014/main" id="{64AF714D-75C0-4095-8FE7-E22DABB89C06}"/>
            </a:ext>
          </a:extLst>
        </xdr:cNvPr>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141531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63B4C70-4CDD-4E72-A01B-34BB88465FFF}"/>
            </a:ext>
          </a:extLst>
        </xdr:cNvPr>
        <xdr:cNvSpPr txBox="1"/>
      </xdr:nvSpPr>
      <xdr:spPr>
        <a:xfrm>
          <a:off x="4673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150041</xdr:rowOff>
    </xdr:from>
    <xdr:to>
      <xdr:col>20</xdr:col>
      <xdr:colOff>38100</xdr:colOff>
      <xdr:row>62</xdr:row>
      <xdr:rowOff>80191</xdr:rowOff>
    </xdr:to>
    <xdr:sp macro="" textlink="">
      <xdr:nvSpPr>
        <xdr:cNvPr id="192" name="楕円 191">
          <a:extLst>
            <a:ext uri="{FF2B5EF4-FFF2-40B4-BE49-F238E27FC236}">
              <a16:creationId xmlns:a16="http://schemas.microsoft.com/office/drawing/2014/main" id="{7EB91266-DDB1-45A5-BD59-7A04F06A5035}"/>
            </a:ext>
          </a:extLst>
        </xdr:cNvPr>
        <xdr:cNvSpPr/>
      </xdr:nvSpPr>
      <xdr:spPr>
        <a:xfrm>
          <a:off x="3746500" y="1060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29391</xdr:rowOff>
    </xdr:from>
    <xdr:to>
      <xdr:col>24</xdr:col>
      <xdr:colOff>63500</xdr:colOff>
      <xdr:row>62</xdr:row>
      <xdr:rowOff>42454</xdr:rowOff>
    </xdr:to>
    <xdr:cxnSp macro="">
      <xdr:nvCxnSpPr>
        <xdr:cNvPr id="193" name="直線コネクタ 192">
          <a:extLst>
            <a:ext uri="{FF2B5EF4-FFF2-40B4-BE49-F238E27FC236}">
              <a16:creationId xmlns:a16="http://schemas.microsoft.com/office/drawing/2014/main" id="{B68DFB88-C3A2-4040-9B50-2B9C80C1A516}"/>
            </a:ext>
          </a:extLst>
        </xdr:cNvPr>
        <xdr:cNvCxnSpPr/>
      </xdr:nvCxnSpPr>
      <xdr:spPr>
        <a:xfrm>
          <a:off x="3797300" y="1065929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140244</xdr:rowOff>
    </xdr:from>
    <xdr:to>
      <xdr:col>15</xdr:col>
      <xdr:colOff>101600</xdr:colOff>
      <xdr:row>62</xdr:row>
      <xdr:rowOff>70394</xdr:rowOff>
    </xdr:to>
    <xdr:sp macro="" textlink="">
      <xdr:nvSpPr>
        <xdr:cNvPr id="194" name="楕円 193">
          <a:extLst>
            <a:ext uri="{FF2B5EF4-FFF2-40B4-BE49-F238E27FC236}">
              <a16:creationId xmlns:a16="http://schemas.microsoft.com/office/drawing/2014/main" id="{A2A541E1-388D-42B0-8DB6-A1DC53E232E1}"/>
            </a:ext>
          </a:extLst>
        </xdr:cNvPr>
        <xdr:cNvSpPr/>
      </xdr:nvSpPr>
      <xdr:spPr>
        <a:xfrm>
          <a:off x="2857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19594</xdr:rowOff>
    </xdr:from>
    <xdr:to>
      <xdr:col>19</xdr:col>
      <xdr:colOff>177800</xdr:colOff>
      <xdr:row>62</xdr:row>
      <xdr:rowOff>29391</xdr:rowOff>
    </xdr:to>
    <xdr:cxnSp macro="">
      <xdr:nvCxnSpPr>
        <xdr:cNvPr id="195" name="直線コネクタ 194">
          <a:extLst>
            <a:ext uri="{FF2B5EF4-FFF2-40B4-BE49-F238E27FC236}">
              <a16:creationId xmlns:a16="http://schemas.microsoft.com/office/drawing/2014/main" id="{19D97E87-AF42-496C-9261-1DEC4B380C3A}"/>
            </a:ext>
          </a:extLst>
        </xdr:cNvPr>
        <xdr:cNvCxnSpPr/>
      </xdr:nvCxnSpPr>
      <xdr:spPr>
        <a:xfrm>
          <a:off x="2908300" y="106494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130447</xdr:rowOff>
    </xdr:from>
    <xdr:to>
      <xdr:col>10</xdr:col>
      <xdr:colOff>165100</xdr:colOff>
      <xdr:row>62</xdr:row>
      <xdr:rowOff>60597</xdr:rowOff>
    </xdr:to>
    <xdr:sp macro="" textlink="">
      <xdr:nvSpPr>
        <xdr:cNvPr id="196" name="楕円 195">
          <a:extLst>
            <a:ext uri="{FF2B5EF4-FFF2-40B4-BE49-F238E27FC236}">
              <a16:creationId xmlns:a16="http://schemas.microsoft.com/office/drawing/2014/main" id="{AA37C64B-3839-4547-8987-1CC61C6FAA53}"/>
            </a:ext>
          </a:extLst>
        </xdr:cNvPr>
        <xdr:cNvSpPr/>
      </xdr:nvSpPr>
      <xdr:spPr>
        <a:xfrm>
          <a:off x="1968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xdr:rowOff>
    </xdr:from>
    <xdr:to>
      <xdr:col>15</xdr:col>
      <xdr:colOff>50800</xdr:colOff>
      <xdr:row>62</xdr:row>
      <xdr:rowOff>19594</xdr:rowOff>
    </xdr:to>
    <xdr:cxnSp macro="">
      <xdr:nvCxnSpPr>
        <xdr:cNvPr id="197" name="直線コネクタ 196">
          <a:extLst>
            <a:ext uri="{FF2B5EF4-FFF2-40B4-BE49-F238E27FC236}">
              <a16:creationId xmlns:a16="http://schemas.microsoft.com/office/drawing/2014/main" id="{7C9DA682-72B0-4FDF-AE2E-E7530E4FF63B}"/>
            </a:ext>
          </a:extLst>
        </xdr:cNvPr>
        <xdr:cNvCxnSpPr/>
      </xdr:nvCxnSpPr>
      <xdr:spPr>
        <a:xfrm>
          <a:off x="2019300" y="1063969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143510</xdr:rowOff>
    </xdr:from>
    <xdr:to>
      <xdr:col>6</xdr:col>
      <xdr:colOff>38100</xdr:colOff>
      <xdr:row>62</xdr:row>
      <xdr:rowOff>73660</xdr:rowOff>
    </xdr:to>
    <xdr:sp macro="" textlink="">
      <xdr:nvSpPr>
        <xdr:cNvPr id="198" name="楕円 197">
          <a:extLst>
            <a:ext uri="{FF2B5EF4-FFF2-40B4-BE49-F238E27FC236}">
              <a16:creationId xmlns:a16="http://schemas.microsoft.com/office/drawing/2014/main" id="{23462C43-CC66-4064-919D-D45EB4CCCE16}"/>
            </a:ext>
          </a:extLst>
        </xdr:cNvPr>
        <xdr:cNvSpPr/>
      </xdr:nvSpPr>
      <xdr:spPr>
        <a:xfrm>
          <a:off x="107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xdr:rowOff>
    </xdr:from>
    <xdr:to>
      <xdr:col>10</xdr:col>
      <xdr:colOff>114300</xdr:colOff>
      <xdr:row>62</xdr:row>
      <xdr:rowOff>22860</xdr:rowOff>
    </xdr:to>
    <xdr:cxnSp macro="">
      <xdr:nvCxnSpPr>
        <xdr:cNvPr id="199" name="直線コネクタ 198">
          <a:extLst>
            <a:ext uri="{FF2B5EF4-FFF2-40B4-BE49-F238E27FC236}">
              <a16:creationId xmlns:a16="http://schemas.microsoft.com/office/drawing/2014/main" id="{83BBF299-004A-410D-8A8D-11CF76A57D70}"/>
            </a:ext>
          </a:extLst>
        </xdr:cNvPr>
        <xdr:cNvCxnSpPr/>
      </xdr:nvCxnSpPr>
      <xdr:spPr>
        <a:xfrm flipV="1">
          <a:off x="1130300" y="106396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7353B25F-C1B2-48D5-8E25-8ED9AA23016D}"/>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6D54B3C-1277-4BD5-A811-6D46EB0849A5}"/>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0005AA1-66D5-425E-B50B-F8ED074E08A7}"/>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F2FA22E-B09F-407B-B19C-3C1390E57FFD}"/>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71318</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D33C9E2C-BE9B-4CD4-B21F-EAECF400C3BB}"/>
            </a:ext>
          </a:extLst>
        </xdr:cNvPr>
        <xdr:cNvSpPr txBox="1"/>
      </xdr:nvSpPr>
      <xdr:spPr>
        <a:xfrm>
          <a:off x="3582044" y="1070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61521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E2F4B1B-8FE1-4751-AA39-710C634D318D}"/>
            </a:ext>
          </a:extLst>
        </xdr:cNvPr>
        <xdr:cNvSpPr txBox="1"/>
      </xdr:nvSpPr>
      <xdr:spPr>
        <a:xfrm>
          <a:off x="2705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51724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F575A711-7508-4A33-9A87-563C77F714E6}"/>
            </a:ext>
          </a:extLst>
        </xdr:cNvPr>
        <xdr:cNvSpPr txBox="1"/>
      </xdr:nvSpPr>
      <xdr:spPr>
        <a:xfrm>
          <a:off x="1816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64787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507DE67-43C5-4645-895B-0DAA997CD27C}"/>
            </a:ext>
          </a:extLst>
        </xdr:cNvPr>
        <xdr:cNvSpPr txBox="1"/>
      </xdr:nvSpPr>
      <xdr:spPr>
        <a:xfrm>
          <a:off x="927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A4180056-622A-44AD-981D-03BB0AB16C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53FB78D-B107-4108-936C-74BD2BF378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A6337906-DE71-4E2E-A30E-2DD967256C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D33BB41-2B1E-4B4D-B124-CFD5FD94B95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9776EDE-18A8-4622-A870-F95460E871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17FF41EE-387E-42DB-A54D-A4653EEAB8E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34277FA-C3FA-49C3-84BB-8167861FEC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6AE21AA-E44D-4149-832D-1C2AD26014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70C1FFA-32F2-413E-9852-E78DF28223E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CE2E988-3533-4607-8D34-6E9E172C82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B5456BED-707F-4AAC-8C34-29283F2F16E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3F9ECE46-E689-4A73-82FB-C178A08FB2F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A3BC1D7A-38C7-462A-8C6C-65149EF4AB7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CE9B6E7-7543-427B-ACFB-E3B7FC377ED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2390B36D-B19F-47F5-B16E-335AAF2D5B7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851E01B2-645C-4C01-A980-F30A36D3B30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F9D8519-07BF-432B-9595-01F70AC7CA5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30EF59BA-DA99-4AE8-BD02-F777FEC43612}"/>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188B0B8-A6A6-4D39-9ADC-B6523026EA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D13A0AA9-39E0-4545-9C9D-C7AE3624CDE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9C7A8578-D331-44A5-B921-E903FC0294A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F495F8C4-1599-4939-A307-BB283CD15CC3}"/>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5A96F716-F37F-4414-A24A-19FA99131B78}"/>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9B4D02B1-74B9-4F27-9D0E-D3C668372557}"/>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39ED8505-315E-436D-B3B4-F5B5E075E41C}"/>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D81A4749-2B48-45EC-A204-338B27B6673B}"/>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B82944B3-A224-416F-8FAB-98881086A67B}"/>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929552D0-41BB-4E36-B60E-093385EE1C6B}"/>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C414EA7E-EE8E-45DC-98BD-671AB569E8AC}"/>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260B690A-BA34-4E81-9EB6-6118E523DBC9}"/>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23F5F3ED-C7AB-414B-8ACF-C397B929523B}"/>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959EDD66-C26E-41A6-B9A4-63F0F6827F54}"/>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7187088-A41C-485C-88F8-33C101D25CC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1541AE6-79C9-4C83-8826-C0EB02C8798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281D5A7-977B-4DCA-BC28-CA39E0876F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1E03857-594B-4442-93BD-A1CD2BE44B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D6E95F-9816-497F-8F90-0BC0B1CD2D2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130180</xdr:rowOff>
    </xdr:from>
    <xdr:to>
      <xdr:col>55</xdr:col>
      <xdr:colOff>50800</xdr:colOff>
      <xdr:row>62</xdr:row>
      <xdr:rowOff>60330</xdr:rowOff>
    </xdr:to>
    <xdr:sp macro="" textlink="">
      <xdr:nvSpPr>
        <xdr:cNvPr id="245" name="楕円 244">
          <a:extLst>
            <a:ext uri="{FF2B5EF4-FFF2-40B4-BE49-F238E27FC236}">
              <a16:creationId xmlns:a16="http://schemas.microsoft.com/office/drawing/2014/main" id="{27C52911-3F2C-4513-B1F4-EF68EFB92170}"/>
            </a:ext>
          </a:extLst>
        </xdr:cNvPr>
        <xdr:cNvSpPr/>
      </xdr:nvSpPr>
      <xdr:spPr>
        <a:xfrm>
          <a:off x="10426700" y="1058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153057</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C2947439-15BE-4845-B1CA-FB4BBFA6FA75}"/>
            </a:ext>
          </a:extLst>
        </xdr:cNvPr>
        <xdr:cNvSpPr txBox="1"/>
      </xdr:nvSpPr>
      <xdr:spPr>
        <a:xfrm>
          <a:off x="10515600" y="104400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141260</xdr:rowOff>
    </xdr:from>
    <xdr:to>
      <xdr:col>50</xdr:col>
      <xdr:colOff>165100</xdr:colOff>
      <xdr:row>62</xdr:row>
      <xdr:rowOff>71410</xdr:rowOff>
    </xdr:to>
    <xdr:sp macro="" textlink="">
      <xdr:nvSpPr>
        <xdr:cNvPr id="247" name="楕円 246">
          <a:extLst>
            <a:ext uri="{FF2B5EF4-FFF2-40B4-BE49-F238E27FC236}">
              <a16:creationId xmlns:a16="http://schemas.microsoft.com/office/drawing/2014/main" id="{B744A4D9-C417-4495-AD73-25A0EC466048}"/>
            </a:ext>
          </a:extLst>
        </xdr:cNvPr>
        <xdr:cNvSpPr/>
      </xdr:nvSpPr>
      <xdr:spPr>
        <a:xfrm>
          <a:off x="9588500" y="105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9530</xdr:rowOff>
    </xdr:from>
    <xdr:to>
      <xdr:col>55</xdr:col>
      <xdr:colOff>0</xdr:colOff>
      <xdr:row>62</xdr:row>
      <xdr:rowOff>20610</xdr:rowOff>
    </xdr:to>
    <xdr:cxnSp macro="">
      <xdr:nvCxnSpPr>
        <xdr:cNvPr id="248" name="直線コネクタ 247">
          <a:extLst>
            <a:ext uri="{FF2B5EF4-FFF2-40B4-BE49-F238E27FC236}">
              <a16:creationId xmlns:a16="http://schemas.microsoft.com/office/drawing/2014/main" id="{0999C553-9DC1-4286-9855-8A081A763DA6}"/>
            </a:ext>
          </a:extLst>
        </xdr:cNvPr>
        <xdr:cNvCxnSpPr/>
      </xdr:nvCxnSpPr>
      <xdr:spPr>
        <a:xfrm flipV="1">
          <a:off x="9639300" y="10639430"/>
          <a:ext cx="838200" cy="1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151603</xdr:rowOff>
    </xdr:from>
    <xdr:to>
      <xdr:col>46</xdr:col>
      <xdr:colOff>38100</xdr:colOff>
      <xdr:row>62</xdr:row>
      <xdr:rowOff>81753</xdr:rowOff>
    </xdr:to>
    <xdr:sp macro="" textlink="">
      <xdr:nvSpPr>
        <xdr:cNvPr id="249" name="楕円 248">
          <a:extLst>
            <a:ext uri="{FF2B5EF4-FFF2-40B4-BE49-F238E27FC236}">
              <a16:creationId xmlns:a16="http://schemas.microsoft.com/office/drawing/2014/main" id="{4BBBFF01-BE56-4FC5-BB76-2DF4FEB590A1}"/>
            </a:ext>
          </a:extLst>
        </xdr:cNvPr>
        <xdr:cNvSpPr/>
      </xdr:nvSpPr>
      <xdr:spPr>
        <a:xfrm>
          <a:off x="8699500" y="1061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20610</xdr:rowOff>
    </xdr:from>
    <xdr:to>
      <xdr:col>50</xdr:col>
      <xdr:colOff>114300</xdr:colOff>
      <xdr:row>62</xdr:row>
      <xdr:rowOff>30953</xdr:rowOff>
    </xdr:to>
    <xdr:cxnSp macro="">
      <xdr:nvCxnSpPr>
        <xdr:cNvPr id="250" name="直線コネクタ 249">
          <a:extLst>
            <a:ext uri="{FF2B5EF4-FFF2-40B4-BE49-F238E27FC236}">
              <a16:creationId xmlns:a16="http://schemas.microsoft.com/office/drawing/2014/main" id="{31A83724-6CD5-4FEA-90B6-86AEC099F6E7}"/>
            </a:ext>
          </a:extLst>
        </xdr:cNvPr>
        <xdr:cNvCxnSpPr/>
      </xdr:nvCxnSpPr>
      <xdr:spPr>
        <a:xfrm flipV="1">
          <a:off x="8750300" y="10650510"/>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161335</xdr:rowOff>
    </xdr:from>
    <xdr:to>
      <xdr:col>41</xdr:col>
      <xdr:colOff>101600</xdr:colOff>
      <xdr:row>62</xdr:row>
      <xdr:rowOff>91485</xdr:rowOff>
    </xdr:to>
    <xdr:sp macro="" textlink="">
      <xdr:nvSpPr>
        <xdr:cNvPr id="251" name="楕円 250">
          <a:extLst>
            <a:ext uri="{FF2B5EF4-FFF2-40B4-BE49-F238E27FC236}">
              <a16:creationId xmlns:a16="http://schemas.microsoft.com/office/drawing/2014/main" id="{EA918712-2BCB-44C6-A7C1-172720902F21}"/>
            </a:ext>
          </a:extLst>
        </xdr:cNvPr>
        <xdr:cNvSpPr/>
      </xdr:nvSpPr>
      <xdr:spPr>
        <a:xfrm>
          <a:off x="7810500" y="106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30953</xdr:rowOff>
    </xdr:from>
    <xdr:to>
      <xdr:col>45</xdr:col>
      <xdr:colOff>177800</xdr:colOff>
      <xdr:row>62</xdr:row>
      <xdr:rowOff>40685</xdr:rowOff>
    </xdr:to>
    <xdr:cxnSp macro="">
      <xdr:nvCxnSpPr>
        <xdr:cNvPr id="252" name="直線コネクタ 251">
          <a:extLst>
            <a:ext uri="{FF2B5EF4-FFF2-40B4-BE49-F238E27FC236}">
              <a16:creationId xmlns:a16="http://schemas.microsoft.com/office/drawing/2014/main" id="{F69B44DB-0A53-4C45-8F16-9CF7BC5472F4}"/>
            </a:ext>
          </a:extLst>
        </xdr:cNvPr>
        <xdr:cNvCxnSpPr/>
      </xdr:nvCxnSpPr>
      <xdr:spPr>
        <a:xfrm flipV="1">
          <a:off x="7861300" y="10660853"/>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7986</xdr:rowOff>
    </xdr:from>
    <xdr:to>
      <xdr:col>36</xdr:col>
      <xdr:colOff>165100</xdr:colOff>
      <xdr:row>62</xdr:row>
      <xdr:rowOff>109586</xdr:rowOff>
    </xdr:to>
    <xdr:sp macro="" textlink="">
      <xdr:nvSpPr>
        <xdr:cNvPr id="253" name="楕円 252">
          <a:extLst>
            <a:ext uri="{FF2B5EF4-FFF2-40B4-BE49-F238E27FC236}">
              <a16:creationId xmlns:a16="http://schemas.microsoft.com/office/drawing/2014/main" id="{B9F48751-A0E6-418B-BAB5-393117237DE6}"/>
            </a:ext>
          </a:extLst>
        </xdr:cNvPr>
        <xdr:cNvSpPr/>
      </xdr:nvSpPr>
      <xdr:spPr>
        <a:xfrm>
          <a:off x="6921500" y="106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40685</xdr:rowOff>
    </xdr:from>
    <xdr:to>
      <xdr:col>41</xdr:col>
      <xdr:colOff>50800</xdr:colOff>
      <xdr:row>62</xdr:row>
      <xdr:rowOff>58786</xdr:rowOff>
    </xdr:to>
    <xdr:cxnSp macro="">
      <xdr:nvCxnSpPr>
        <xdr:cNvPr id="254" name="直線コネクタ 253">
          <a:extLst>
            <a:ext uri="{FF2B5EF4-FFF2-40B4-BE49-F238E27FC236}">
              <a16:creationId xmlns:a16="http://schemas.microsoft.com/office/drawing/2014/main" id="{EED14E77-E692-472C-A1FE-27C138FDBAA8}"/>
            </a:ext>
          </a:extLst>
        </xdr:cNvPr>
        <xdr:cNvCxnSpPr/>
      </xdr:nvCxnSpPr>
      <xdr:spPr>
        <a:xfrm flipV="1">
          <a:off x="6972300" y="10670585"/>
          <a:ext cx="889000" cy="1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BCA4B65A-4B52-461D-AB23-632ED7BC8C30}"/>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3DDAD44E-9AB1-44D1-B248-DD5ADD9F0D7E}"/>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93846933-D9A2-4C00-BF9B-12281AF4BCE4}"/>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6165C8A8-DCB9-49D2-A293-D259356C5909}"/>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87937</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8ED95CA3-99EA-4B18-BED7-DBB53E2AB071}"/>
            </a:ext>
          </a:extLst>
        </xdr:cNvPr>
        <xdr:cNvSpPr txBox="1"/>
      </xdr:nvSpPr>
      <xdr:spPr>
        <a:xfrm>
          <a:off x="9281505" y="10374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98280</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A1269EAA-37FD-4769-9C33-233B0FFA29C8}"/>
            </a:ext>
          </a:extLst>
        </xdr:cNvPr>
        <xdr:cNvSpPr txBox="1"/>
      </xdr:nvSpPr>
      <xdr:spPr>
        <a:xfrm>
          <a:off x="8405205" y="10385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108012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0B36770D-58DC-4086-A017-8EBC28A0E6E0}"/>
            </a:ext>
          </a:extLst>
        </xdr:cNvPr>
        <xdr:cNvSpPr txBox="1"/>
      </xdr:nvSpPr>
      <xdr:spPr>
        <a:xfrm>
          <a:off x="7516205" y="10395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126113</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8A0A3D70-B539-476A-BEC7-AA90055F7851}"/>
            </a:ext>
          </a:extLst>
        </xdr:cNvPr>
        <xdr:cNvSpPr txBox="1"/>
      </xdr:nvSpPr>
      <xdr:spPr>
        <a:xfrm>
          <a:off x="6627205" y="104131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D5BA586-A6B4-4667-877B-ED6D191C71D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CC91FE8-F04A-4A1D-8455-D25BB80973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73CDFB5-1133-4442-96F9-9B88C83452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576FC653-9C87-46F4-A84E-361A663490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B67A86D-531B-4D3B-AD26-EAC60795E2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8B9BECC2-00D4-420C-842F-F5F6FDC120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18C66AE-26CD-45A3-9F03-28EC6D0A125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B476CA3D-C956-4012-AEA9-BBF2BB3171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F5297951-C564-43AE-9360-BE07756ED9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FA37E2A-5693-4910-93B8-4FAFC5EC1A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AFBDBB5-BAB9-49A7-B2FD-D1E71F50641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D4B7C019-3413-4864-8C9A-F8DB87663F3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EA5B9F2D-8C98-4452-BD6C-FA869C7C707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BDDBB65-FBC5-43C4-83F0-661BFC75BD2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E017E1D7-4378-4DB4-9BF6-E534187CA3F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D5A460A3-9225-4D35-93EA-B6F0D240051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871D5E57-A169-4FDB-B918-82592C8195E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E205DC0-914C-4D98-A90A-C5FFAFC254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14359814-36B2-4C24-B482-5B3B9166C6C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2619F4D6-B012-4FD5-8DB1-84BDA3A6AB7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A285F397-17D9-459F-9559-09D0BEC98E6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2B757E4D-025D-4340-BE57-FA6B1D83DBD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3644F08-4854-490F-A7E5-92FA26E0F8A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E726872A-3629-4DCE-835A-4FEA53DC1C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FAABA35D-2F46-43FA-B2C9-BE3A9477906C}"/>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DFA0F0D3-B6CA-4B3B-A28C-D0D15443E2F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113307E-3055-4832-AEE3-1AFED1199E1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79F39DD0-4C14-4132-8E7B-71EE26726C08}"/>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63FD3462-818B-417F-9CC8-64632D523B87}"/>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927FAE16-A3D9-4BBB-800E-FF6925896A0C}"/>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55EC61CC-BC56-4335-B398-7A9D7D9866C2}"/>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DAB7B1BB-C80F-470F-9BFC-426BDBB37401}"/>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2AABFE3E-E62C-4C3F-8D13-F28C86D050C6}"/>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C4F0AA85-70CD-45EA-AF28-E18F5C864FA4}"/>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0E5DDA82-21F9-47FC-A6FF-80C5432C8483}"/>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1A602D6-C70B-49A2-8ECA-C59D1364F0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6E4C252-A6BA-4ADA-887D-6C50F45E77E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D3DFF88-4F50-4EFD-89D8-50B4E7FA469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207C5EC-0B67-4702-B16A-D33421AF166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0BA6426-31AB-4829-BBEF-A993766CE8A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303" name="楕円 302">
          <a:extLst>
            <a:ext uri="{FF2B5EF4-FFF2-40B4-BE49-F238E27FC236}">
              <a16:creationId xmlns:a16="http://schemas.microsoft.com/office/drawing/2014/main" id="{33FA958B-0B92-483E-94C0-C3FB4E98A9FE}"/>
            </a:ext>
          </a:extLst>
        </xdr:cNvPr>
        <xdr:cNvSpPr/>
      </xdr:nvSpPr>
      <xdr:spPr>
        <a:xfrm>
          <a:off x="4584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51452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9AE3D5A-B807-469A-A4BF-E45C8893443B}"/>
            </a:ext>
          </a:extLst>
        </xdr:cNvPr>
        <xdr:cNvSpPr txBox="1"/>
      </xdr:nvSpPr>
      <xdr:spPr>
        <a:xfrm>
          <a:off x="4673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31114</xdr:rowOff>
    </xdr:from>
    <xdr:to>
      <xdr:col>20</xdr:col>
      <xdr:colOff>38100</xdr:colOff>
      <xdr:row>82</xdr:row>
      <xdr:rowOff>132714</xdr:rowOff>
    </xdr:to>
    <xdr:sp macro="" textlink="">
      <xdr:nvSpPr>
        <xdr:cNvPr id="305" name="楕円 304">
          <a:extLst>
            <a:ext uri="{FF2B5EF4-FFF2-40B4-BE49-F238E27FC236}">
              <a16:creationId xmlns:a16="http://schemas.microsoft.com/office/drawing/2014/main" id="{9C6DC067-A905-4BE8-BB32-B350CA970360}"/>
            </a:ext>
          </a:extLst>
        </xdr:cNvPr>
        <xdr:cNvSpPr/>
      </xdr:nvSpPr>
      <xdr:spPr>
        <a:xfrm>
          <a:off x="3746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81914</xdr:rowOff>
    </xdr:from>
    <xdr:to>
      <xdr:col>24</xdr:col>
      <xdr:colOff>63500</xdr:colOff>
      <xdr:row>82</xdr:row>
      <xdr:rowOff>123825</xdr:rowOff>
    </xdr:to>
    <xdr:cxnSp macro="">
      <xdr:nvCxnSpPr>
        <xdr:cNvPr id="306" name="直線コネクタ 305">
          <a:extLst>
            <a:ext uri="{FF2B5EF4-FFF2-40B4-BE49-F238E27FC236}">
              <a16:creationId xmlns:a16="http://schemas.microsoft.com/office/drawing/2014/main" id="{CA45FF9C-CA73-48F2-90F9-E82510BD4C8C}"/>
            </a:ext>
          </a:extLst>
        </xdr:cNvPr>
        <xdr:cNvCxnSpPr/>
      </xdr:nvCxnSpPr>
      <xdr:spPr>
        <a:xfrm>
          <a:off x="3797300" y="141408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158750</xdr:rowOff>
    </xdr:from>
    <xdr:to>
      <xdr:col>15</xdr:col>
      <xdr:colOff>101600</xdr:colOff>
      <xdr:row>82</xdr:row>
      <xdr:rowOff>88900</xdr:rowOff>
    </xdr:to>
    <xdr:sp macro="" textlink="">
      <xdr:nvSpPr>
        <xdr:cNvPr id="307" name="楕円 306">
          <a:extLst>
            <a:ext uri="{FF2B5EF4-FFF2-40B4-BE49-F238E27FC236}">
              <a16:creationId xmlns:a16="http://schemas.microsoft.com/office/drawing/2014/main" id="{29B3B9C1-404A-47A0-A8B0-F4BFB3F46CB0}"/>
            </a:ext>
          </a:extLst>
        </xdr:cNvPr>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81914</xdr:rowOff>
    </xdr:to>
    <xdr:cxnSp macro="">
      <xdr:nvCxnSpPr>
        <xdr:cNvPr id="308" name="直線コネクタ 307">
          <a:extLst>
            <a:ext uri="{FF2B5EF4-FFF2-40B4-BE49-F238E27FC236}">
              <a16:creationId xmlns:a16="http://schemas.microsoft.com/office/drawing/2014/main" id="{9F7E49CB-6472-4D06-9377-0DB340198FF1}"/>
            </a:ext>
          </a:extLst>
        </xdr:cNvPr>
        <xdr:cNvCxnSpPr/>
      </xdr:nvCxnSpPr>
      <xdr:spPr>
        <a:xfrm>
          <a:off x="2908300" y="140970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114936</xdr:rowOff>
    </xdr:from>
    <xdr:to>
      <xdr:col>10</xdr:col>
      <xdr:colOff>165100</xdr:colOff>
      <xdr:row>82</xdr:row>
      <xdr:rowOff>45086</xdr:rowOff>
    </xdr:to>
    <xdr:sp macro="" textlink="">
      <xdr:nvSpPr>
        <xdr:cNvPr id="309" name="楕円 308">
          <a:extLst>
            <a:ext uri="{FF2B5EF4-FFF2-40B4-BE49-F238E27FC236}">
              <a16:creationId xmlns:a16="http://schemas.microsoft.com/office/drawing/2014/main" id="{BD582AFA-452D-461B-B0FE-78111FD8B294}"/>
            </a:ext>
          </a:extLst>
        </xdr:cNvPr>
        <xdr:cNvSpPr/>
      </xdr:nvSpPr>
      <xdr:spPr>
        <a:xfrm>
          <a:off x="1968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165736</xdr:rowOff>
    </xdr:from>
    <xdr:to>
      <xdr:col>15</xdr:col>
      <xdr:colOff>50800</xdr:colOff>
      <xdr:row>82</xdr:row>
      <xdr:rowOff>38100</xdr:rowOff>
    </xdr:to>
    <xdr:cxnSp macro="">
      <xdr:nvCxnSpPr>
        <xdr:cNvPr id="310" name="直線コネクタ 309">
          <a:extLst>
            <a:ext uri="{FF2B5EF4-FFF2-40B4-BE49-F238E27FC236}">
              <a16:creationId xmlns:a16="http://schemas.microsoft.com/office/drawing/2014/main" id="{76564F35-1192-4E67-BA77-57DD45A11876}"/>
            </a:ext>
          </a:extLst>
        </xdr:cNvPr>
        <xdr:cNvCxnSpPr/>
      </xdr:nvCxnSpPr>
      <xdr:spPr>
        <a:xfrm>
          <a:off x="2019300" y="140531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19686</xdr:rowOff>
    </xdr:from>
    <xdr:to>
      <xdr:col>6</xdr:col>
      <xdr:colOff>38100</xdr:colOff>
      <xdr:row>81</xdr:row>
      <xdr:rowOff>121286</xdr:rowOff>
    </xdr:to>
    <xdr:sp macro="" textlink="">
      <xdr:nvSpPr>
        <xdr:cNvPr id="311" name="楕円 310">
          <a:extLst>
            <a:ext uri="{FF2B5EF4-FFF2-40B4-BE49-F238E27FC236}">
              <a16:creationId xmlns:a16="http://schemas.microsoft.com/office/drawing/2014/main" id="{D7457074-347F-4FBD-96E9-028B5FBB4B4E}"/>
            </a:ext>
          </a:extLst>
        </xdr:cNvPr>
        <xdr:cNvSpPr/>
      </xdr:nvSpPr>
      <xdr:spPr>
        <a:xfrm>
          <a:off x="1079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165736</xdr:rowOff>
    </xdr:to>
    <xdr:cxnSp macro="">
      <xdr:nvCxnSpPr>
        <xdr:cNvPr id="312" name="直線コネクタ 311">
          <a:extLst>
            <a:ext uri="{FF2B5EF4-FFF2-40B4-BE49-F238E27FC236}">
              <a16:creationId xmlns:a16="http://schemas.microsoft.com/office/drawing/2014/main" id="{1971EA59-389F-486A-BC50-6330799035D8}"/>
            </a:ext>
          </a:extLst>
        </xdr:cNvPr>
        <xdr:cNvCxnSpPr/>
      </xdr:nvCxnSpPr>
      <xdr:spPr>
        <a:xfrm>
          <a:off x="1130300" y="13957936"/>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07EE3FA3-3DAB-4FF8-A376-D38E64B2EDF8}"/>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8207AA1A-8443-4EE5-BAC0-B12DCAF2E7C5}"/>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5180DE1C-499F-4E75-9B86-12C2DCC1FA79}"/>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B0F9726E-CC6B-402B-84D2-9526604D53DB}"/>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123841</xdr:rowOff>
    </xdr:from>
    <xdr:ext cx="405111" cy="259045"/>
    <xdr:sp macro="" textlink="">
      <xdr:nvSpPr>
        <xdr:cNvPr id="317" name="n_1mainValue【公営住宅】&#10;有形固定資産減価償却率">
          <a:extLst>
            <a:ext uri="{FF2B5EF4-FFF2-40B4-BE49-F238E27FC236}">
              <a16:creationId xmlns:a16="http://schemas.microsoft.com/office/drawing/2014/main" id="{8B7C13FA-1B5E-4835-B3E5-D0C7CAC12AE3}"/>
            </a:ext>
          </a:extLst>
        </xdr:cNvPr>
        <xdr:cNvSpPr txBox="1"/>
      </xdr:nvSpPr>
      <xdr:spPr>
        <a:xfrm>
          <a:off x="35820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80027</xdr:rowOff>
    </xdr:from>
    <xdr:ext cx="405111" cy="259045"/>
    <xdr:sp macro="" textlink="">
      <xdr:nvSpPr>
        <xdr:cNvPr id="318" name="n_2mainValue【公営住宅】&#10;有形固定資産減価償却率">
          <a:extLst>
            <a:ext uri="{FF2B5EF4-FFF2-40B4-BE49-F238E27FC236}">
              <a16:creationId xmlns:a16="http://schemas.microsoft.com/office/drawing/2014/main" id="{69BCA181-DE38-4B69-A7FC-8C99492A5ABC}"/>
            </a:ext>
          </a:extLst>
        </xdr:cNvPr>
        <xdr:cNvSpPr txBox="1"/>
      </xdr:nvSpPr>
      <xdr:spPr>
        <a:xfrm>
          <a:off x="2705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19" name="n_3mainValue【公営住宅】&#10;有形固定資産減価償却率">
          <a:extLst>
            <a:ext uri="{FF2B5EF4-FFF2-40B4-BE49-F238E27FC236}">
              <a16:creationId xmlns:a16="http://schemas.microsoft.com/office/drawing/2014/main" id="{466E039F-A4E9-483E-ADA1-345503FC5302}"/>
            </a:ext>
          </a:extLst>
        </xdr:cNvPr>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20" name="n_4mainValue【公営住宅】&#10;有形固定資産減価償却率">
          <a:extLst>
            <a:ext uri="{FF2B5EF4-FFF2-40B4-BE49-F238E27FC236}">
              <a16:creationId xmlns:a16="http://schemas.microsoft.com/office/drawing/2014/main" id="{78D35F64-D538-4F91-A3B0-AB5063274AF9}"/>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498C712-C80C-4B5D-B445-DEE1CF4BD4F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E45138F-B5D0-490B-B1EA-2CBFC3133D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98DA285E-40BD-428B-854D-E966BE1F40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B07152B-350D-4F3E-93E4-5D0778638FD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911FB1F-6C14-40E9-82B3-0E01A826D26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6B0E7E4-32BE-4814-B2C3-9E9DD3769BF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ADDDA5E-1C86-4884-BB54-9275E8D49D2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C27682D-B2D8-49CA-8F4E-BF01321EA75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7D52EEE-0B9C-471C-A613-7EE7306415B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16155E0-B62B-48B4-9CDE-64E5014DB33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FDA00A3C-9DDB-47C4-943A-7A7CB05B04E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9419D1FA-C884-43F9-B4F0-03CE853E65C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20B74B44-3F86-4A8D-9CB0-6FDE8190094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B053A8E-C1C8-4A9F-8ED5-B95B374C6B8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C5E4FE6D-202C-418E-A742-4B14AC0A867B}"/>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41FDD6D2-5680-4461-AB5D-F2B6A58D417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9BE51E14-5EEE-4C92-B53F-15BC459A0E2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6F151FD5-776D-42D6-A1A4-D267EFCEBAE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C8729262-5170-432F-B24E-2F6B10AE6B2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08B7E9C3-94E7-46EA-930C-87610BAC9606}"/>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AB3E301E-868C-4026-8FC0-8B14325AC70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DE3BB837-87FC-40E0-9A96-FE5B2E0A6A27}"/>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F82E3105-6402-42C4-B2CA-F9DAC9A63D4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B171D182-4EB0-408A-853B-4AB301DEB5F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7F06FCE-B1CB-4077-8BB3-A37B4F64FA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CC2FB236-6B8C-45DF-A65A-ADF841782E94}"/>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1FCC7605-DD0D-4768-A43E-79AD0ED3B2F1}"/>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80707AF9-BA92-4F28-8964-4B4B5C41A74F}"/>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60AF346B-E31D-44F5-8606-3C895DDE2AF9}"/>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7128107A-5D3B-447A-9E2D-A01D78A618CE}"/>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330C42A0-C5CE-4894-817A-8B4273FE2661}"/>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37BDF884-B324-4821-9534-D37B4EEA9DB6}"/>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B4E1EED1-2F64-45B1-9B87-1628D6576DC7}"/>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99C2D1C8-6344-43C4-8EC3-0F0D820C47E1}"/>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02F15C53-A8BF-41CF-A07A-5B2EDFA248E5}"/>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39451DE6-4295-4A05-807C-6B4C331FE902}"/>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0734EAE-279F-428D-B560-54129EC968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508D519-1593-445D-8E00-A7FDCE6F02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84B9671-FB08-452F-89ED-60365EAF03E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69D94C6-3933-4004-AFBA-507371FE813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A12F06C-766F-4157-AE70-291CA24097C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115970</xdr:rowOff>
    </xdr:from>
    <xdr:to>
      <xdr:col>55</xdr:col>
      <xdr:colOff>50800</xdr:colOff>
      <xdr:row>83</xdr:row>
      <xdr:rowOff>46120</xdr:rowOff>
    </xdr:to>
    <xdr:sp macro="" textlink="">
      <xdr:nvSpPr>
        <xdr:cNvPr id="362" name="楕円 361">
          <a:extLst>
            <a:ext uri="{FF2B5EF4-FFF2-40B4-BE49-F238E27FC236}">
              <a16:creationId xmlns:a16="http://schemas.microsoft.com/office/drawing/2014/main" id="{70329C50-DF7A-4D0E-8B02-553D623B2FF0}"/>
            </a:ext>
          </a:extLst>
        </xdr:cNvPr>
        <xdr:cNvSpPr/>
      </xdr:nvSpPr>
      <xdr:spPr>
        <a:xfrm>
          <a:off x="10426700" y="141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138847</xdr:rowOff>
    </xdr:from>
    <xdr:ext cx="469744" cy="259045"/>
    <xdr:sp macro="" textlink="">
      <xdr:nvSpPr>
        <xdr:cNvPr id="363" name="【公営住宅】&#10;一人当たり面積該当値テキスト">
          <a:extLst>
            <a:ext uri="{FF2B5EF4-FFF2-40B4-BE49-F238E27FC236}">
              <a16:creationId xmlns:a16="http://schemas.microsoft.com/office/drawing/2014/main" id="{E06AAB64-AA9D-4C1A-A6F4-AFCF112D9F64}"/>
            </a:ext>
          </a:extLst>
        </xdr:cNvPr>
        <xdr:cNvSpPr txBox="1"/>
      </xdr:nvSpPr>
      <xdr:spPr>
        <a:xfrm>
          <a:off x="10515600" y="1402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130338</xdr:rowOff>
    </xdr:from>
    <xdr:to>
      <xdr:col>50</xdr:col>
      <xdr:colOff>165100</xdr:colOff>
      <xdr:row>83</xdr:row>
      <xdr:rowOff>60488</xdr:rowOff>
    </xdr:to>
    <xdr:sp macro="" textlink="">
      <xdr:nvSpPr>
        <xdr:cNvPr id="364" name="楕円 363">
          <a:extLst>
            <a:ext uri="{FF2B5EF4-FFF2-40B4-BE49-F238E27FC236}">
              <a16:creationId xmlns:a16="http://schemas.microsoft.com/office/drawing/2014/main" id="{2EC433C0-E1C4-4C27-AB9B-813EE59A3FA2}"/>
            </a:ext>
          </a:extLst>
        </xdr:cNvPr>
        <xdr:cNvSpPr/>
      </xdr:nvSpPr>
      <xdr:spPr>
        <a:xfrm>
          <a:off x="9588500" y="1418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166770</xdr:rowOff>
    </xdr:from>
    <xdr:to>
      <xdr:col>55</xdr:col>
      <xdr:colOff>0</xdr:colOff>
      <xdr:row>83</xdr:row>
      <xdr:rowOff>9688</xdr:rowOff>
    </xdr:to>
    <xdr:cxnSp macro="">
      <xdr:nvCxnSpPr>
        <xdr:cNvPr id="365" name="直線コネクタ 364">
          <a:extLst>
            <a:ext uri="{FF2B5EF4-FFF2-40B4-BE49-F238E27FC236}">
              <a16:creationId xmlns:a16="http://schemas.microsoft.com/office/drawing/2014/main" id="{13B99722-FB84-45AB-815F-8D3F64F0068C}"/>
            </a:ext>
          </a:extLst>
        </xdr:cNvPr>
        <xdr:cNvCxnSpPr/>
      </xdr:nvCxnSpPr>
      <xdr:spPr>
        <a:xfrm flipV="1">
          <a:off x="9639300" y="14225670"/>
          <a:ext cx="838200" cy="1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147211</xdr:rowOff>
    </xdr:from>
    <xdr:to>
      <xdr:col>46</xdr:col>
      <xdr:colOff>38100</xdr:colOff>
      <xdr:row>83</xdr:row>
      <xdr:rowOff>77361</xdr:rowOff>
    </xdr:to>
    <xdr:sp macro="" textlink="">
      <xdr:nvSpPr>
        <xdr:cNvPr id="366" name="楕円 365">
          <a:extLst>
            <a:ext uri="{FF2B5EF4-FFF2-40B4-BE49-F238E27FC236}">
              <a16:creationId xmlns:a16="http://schemas.microsoft.com/office/drawing/2014/main" id="{BECBD7AB-49AB-43C5-90D1-C855FA2B1F24}"/>
            </a:ext>
          </a:extLst>
        </xdr:cNvPr>
        <xdr:cNvSpPr/>
      </xdr:nvSpPr>
      <xdr:spPr>
        <a:xfrm>
          <a:off x="8699500" y="142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9688</xdr:rowOff>
    </xdr:from>
    <xdr:to>
      <xdr:col>50</xdr:col>
      <xdr:colOff>114300</xdr:colOff>
      <xdr:row>83</xdr:row>
      <xdr:rowOff>26561</xdr:rowOff>
    </xdr:to>
    <xdr:cxnSp macro="">
      <xdr:nvCxnSpPr>
        <xdr:cNvPr id="367" name="直線コネクタ 366">
          <a:extLst>
            <a:ext uri="{FF2B5EF4-FFF2-40B4-BE49-F238E27FC236}">
              <a16:creationId xmlns:a16="http://schemas.microsoft.com/office/drawing/2014/main" id="{6DE28B43-769D-4E5E-9729-6E6C9FF08493}"/>
            </a:ext>
          </a:extLst>
        </xdr:cNvPr>
        <xdr:cNvCxnSpPr/>
      </xdr:nvCxnSpPr>
      <xdr:spPr>
        <a:xfrm flipV="1">
          <a:off x="8750300" y="14240038"/>
          <a:ext cx="889000"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162125</xdr:rowOff>
    </xdr:from>
    <xdr:to>
      <xdr:col>41</xdr:col>
      <xdr:colOff>101600</xdr:colOff>
      <xdr:row>83</xdr:row>
      <xdr:rowOff>92275</xdr:rowOff>
    </xdr:to>
    <xdr:sp macro="" textlink="">
      <xdr:nvSpPr>
        <xdr:cNvPr id="368" name="楕円 367">
          <a:extLst>
            <a:ext uri="{FF2B5EF4-FFF2-40B4-BE49-F238E27FC236}">
              <a16:creationId xmlns:a16="http://schemas.microsoft.com/office/drawing/2014/main" id="{E2A9C5F2-9E7A-4E2E-9EC6-2D4F6C110B5D}"/>
            </a:ext>
          </a:extLst>
        </xdr:cNvPr>
        <xdr:cNvSpPr/>
      </xdr:nvSpPr>
      <xdr:spPr>
        <a:xfrm>
          <a:off x="7810500" y="142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26561</xdr:rowOff>
    </xdr:from>
    <xdr:to>
      <xdr:col>45</xdr:col>
      <xdr:colOff>177800</xdr:colOff>
      <xdr:row>83</xdr:row>
      <xdr:rowOff>41475</xdr:rowOff>
    </xdr:to>
    <xdr:cxnSp macro="">
      <xdr:nvCxnSpPr>
        <xdr:cNvPr id="369" name="直線コネクタ 368">
          <a:extLst>
            <a:ext uri="{FF2B5EF4-FFF2-40B4-BE49-F238E27FC236}">
              <a16:creationId xmlns:a16="http://schemas.microsoft.com/office/drawing/2014/main" id="{332FD655-B919-4D06-9BF8-69FBFCB417B3}"/>
            </a:ext>
          </a:extLst>
        </xdr:cNvPr>
        <xdr:cNvCxnSpPr/>
      </xdr:nvCxnSpPr>
      <xdr:spPr>
        <a:xfrm flipV="1">
          <a:off x="7861300" y="14256911"/>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8637</xdr:rowOff>
    </xdr:from>
    <xdr:to>
      <xdr:col>36</xdr:col>
      <xdr:colOff>165100</xdr:colOff>
      <xdr:row>83</xdr:row>
      <xdr:rowOff>110237</xdr:rowOff>
    </xdr:to>
    <xdr:sp macro="" textlink="">
      <xdr:nvSpPr>
        <xdr:cNvPr id="370" name="楕円 369">
          <a:extLst>
            <a:ext uri="{FF2B5EF4-FFF2-40B4-BE49-F238E27FC236}">
              <a16:creationId xmlns:a16="http://schemas.microsoft.com/office/drawing/2014/main" id="{7E0224F8-1951-405B-963A-C9EA7B2C0FC6}"/>
            </a:ext>
          </a:extLst>
        </xdr:cNvPr>
        <xdr:cNvSpPr/>
      </xdr:nvSpPr>
      <xdr:spPr>
        <a:xfrm>
          <a:off x="6921500" y="14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41475</xdr:rowOff>
    </xdr:from>
    <xdr:to>
      <xdr:col>41</xdr:col>
      <xdr:colOff>50800</xdr:colOff>
      <xdr:row>83</xdr:row>
      <xdr:rowOff>59437</xdr:rowOff>
    </xdr:to>
    <xdr:cxnSp macro="">
      <xdr:nvCxnSpPr>
        <xdr:cNvPr id="371" name="直線コネクタ 370">
          <a:extLst>
            <a:ext uri="{FF2B5EF4-FFF2-40B4-BE49-F238E27FC236}">
              <a16:creationId xmlns:a16="http://schemas.microsoft.com/office/drawing/2014/main" id="{AC8E8539-5877-4E4F-A165-1F84517B127B}"/>
            </a:ext>
          </a:extLst>
        </xdr:cNvPr>
        <xdr:cNvCxnSpPr/>
      </xdr:nvCxnSpPr>
      <xdr:spPr>
        <a:xfrm flipV="1">
          <a:off x="6972300" y="1427182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D607F0A7-B479-4E92-9A3F-BA77C67F909C}"/>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73" name="n_2aveValue【公営住宅】&#10;一人当たり面積">
          <a:extLst>
            <a:ext uri="{FF2B5EF4-FFF2-40B4-BE49-F238E27FC236}">
              <a16:creationId xmlns:a16="http://schemas.microsoft.com/office/drawing/2014/main" id="{5C25DF08-B7EE-44D7-A4DF-0C13F2043EBF}"/>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74" name="n_3aveValue【公営住宅】&#10;一人当たり面積">
          <a:extLst>
            <a:ext uri="{FF2B5EF4-FFF2-40B4-BE49-F238E27FC236}">
              <a16:creationId xmlns:a16="http://schemas.microsoft.com/office/drawing/2014/main" id="{D89DFAE4-6DE8-4001-812D-C1F9D4F96818}"/>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75" name="n_4aveValue【公営住宅】&#10;一人当たり面積">
          <a:extLst>
            <a:ext uri="{FF2B5EF4-FFF2-40B4-BE49-F238E27FC236}">
              <a16:creationId xmlns:a16="http://schemas.microsoft.com/office/drawing/2014/main" id="{6810F62D-CD2E-4E36-99B8-B4083479E6F0}"/>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77015</xdr:rowOff>
    </xdr:from>
    <xdr:ext cx="469744" cy="259045"/>
    <xdr:sp macro="" textlink="">
      <xdr:nvSpPr>
        <xdr:cNvPr id="376" name="n_1mainValue【公営住宅】&#10;一人当たり面積">
          <a:extLst>
            <a:ext uri="{FF2B5EF4-FFF2-40B4-BE49-F238E27FC236}">
              <a16:creationId xmlns:a16="http://schemas.microsoft.com/office/drawing/2014/main" id="{98047A81-9F7E-47C4-89C9-23444340EC13}"/>
            </a:ext>
          </a:extLst>
        </xdr:cNvPr>
        <xdr:cNvSpPr txBox="1"/>
      </xdr:nvSpPr>
      <xdr:spPr>
        <a:xfrm>
          <a:off x="9391727" y="139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93888</xdr:rowOff>
    </xdr:from>
    <xdr:ext cx="469744" cy="259045"/>
    <xdr:sp macro="" textlink="">
      <xdr:nvSpPr>
        <xdr:cNvPr id="377" name="n_2mainValue【公営住宅】&#10;一人当たり面積">
          <a:extLst>
            <a:ext uri="{FF2B5EF4-FFF2-40B4-BE49-F238E27FC236}">
              <a16:creationId xmlns:a16="http://schemas.microsoft.com/office/drawing/2014/main" id="{A575884D-65BC-491D-B778-5C960A7FC8BD}"/>
            </a:ext>
          </a:extLst>
        </xdr:cNvPr>
        <xdr:cNvSpPr txBox="1"/>
      </xdr:nvSpPr>
      <xdr:spPr>
        <a:xfrm>
          <a:off x="8515427" y="139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108802</xdr:rowOff>
    </xdr:from>
    <xdr:ext cx="469744" cy="259045"/>
    <xdr:sp macro="" textlink="">
      <xdr:nvSpPr>
        <xdr:cNvPr id="378" name="n_3mainValue【公営住宅】&#10;一人当たり面積">
          <a:extLst>
            <a:ext uri="{FF2B5EF4-FFF2-40B4-BE49-F238E27FC236}">
              <a16:creationId xmlns:a16="http://schemas.microsoft.com/office/drawing/2014/main" id="{30C51FBD-2E10-4067-82BE-3616B1C27FCE}"/>
            </a:ext>
          </a:extLst>
        </xdr:cNvPr>
        <xdr:cNvSpPr txBox="1"/>
      </xdr:nvSpPr>
      <xdr:spPr>
        <a:xfrm>
          <a:off x="7626427" y="1399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126764</xdr:rowOff>
    </xdr:from>
    <xdr:ext cx="469744" cy="259045"/>
    <xdr:sp macro="" textlink="">
      <xdr:nvSpPr>
        <xdr:cNvPr id="379" name="n_4mainValue【公営住宅】&#10;一人当たり面積">
          <a:extLst>
            <a:ext uri="{FF2B5EF4-FFF2-40B4-BE49-F238E27FC236}">
              <a16:creationId xmlns:a16="http://schemas.microsoft.com/office/drawing/2014/main" id="{4E81B7D6-DC0D-4982-AEA5-E9A51E810C5A}"/>
            </a:ext>
          </a:extLst>
        </xdr:cNvPr>
        <xdr:cNvSpPr txBox="1"/>
      </xdr:nvSpPr>
      <xdr:spPr>
        <a:xfrm>
          <a:off x="67374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3533FD4-BFC0-4FEC-B168-B53069C734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02A619C-EB8E-44D3-A921-39AC196F64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B33086A-651E-483F-A344-B59C0F4F82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B22EB4F-4D95-45FF-B4F7-08B8F4E1B58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2EDF8153-8632-4CDE-8230-DE8E73B595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E552FE65-D8A6-43FF-AE28-ED3D749856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B00D2723-0014-4962-9553-3F8D91773D8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A5B0600A-BB24-4789-8179-D28EF3EB229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78BE4305-E22F-44D7-891E-1A1E2433D04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644C9A88-777D-446A-A4F0-1C51DAF17D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7DE2DA58-6F4B-4F8F-ABB6-F53A821B1D4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0C2DEC2-2281-4BD8-9AA4-8E093AE3F44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20672F49-6D0C-4A08-A573-7669602102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8B844DD7-23C1-498D-A3FF-FFFEBE3A66B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69984B9A-1F93-407F-9E6B-8F45F686F52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D6443376-1089-4ACD-A536-992272257BD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E7A506B9-8D04-48A5-8C29-838B17A444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1BD2F5FB-AB6C-4246-BCBC-54B8EB2A07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73C3120-A1A0-40F7-95EB-9D439443FC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447D3EB0-7078-4953-A9A3-05DF8AAE6D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8B72A4E0-A81F-4F3C-8F7A-E508BA5758A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2D459EF-6B34-4DF6-92B5-4D904E4150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7DF59CA6-35E4-413B-933A-4EF2C3A9EA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7AE9F828-A765-4F92-9392-C9CEFA75D2B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85AB3DD-59F0-474B-ADBA-FBBC5CFBE8B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9DF1DBEB-9719-46C4-B843-DFEC60032B2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1F279A6F-F0F0-441E-9C29-4758E86B5F8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5A517913-3A1B-4B7F-8A63-13A6F0EC277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EB7D8AF3-9B23-4507-B0AB-AC288CCF7E1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CD9FD875-B839-4160-942E-708AC544D7F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89CCD26B-DE13-46B9-B350-2A9CE3FCA43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C98B99B0-5DCA-4391-B84A-F4FD30E94DC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C59B3065-5A87-4E38-B339-2E7A20098D7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E2B4717C-B654-416C-B642-7E97C62CD67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B82CD38B-9463-47C9-95F7-C933C8DC23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ED43ADCF-CB99-4BDA-9705-3F083D30276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B3F4E2D-140C-4417-93DF-61374A53430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351A7F9F-7EAA-4EDA-B70E-7CC3B50CD75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33217A59-D9E4-4E45-B494-13D1A18258F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B5DC8B3-CC0C-4F2A-91DF-5D5E3D562B1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36342BD-2A3A-4554-BFC4-AC08A34CB8E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3BAC8240-288F-4BAA-B79A-09C7CD86F7BC}"/>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51F8D17D-97D1-4B92-AF1F-F72CB7A4B1F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4B3A636B-6246-4A1C-9F45-1698C273068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547D92B6-D4BD-47AF-8422-4AFCC3756D73}"/>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DF66B510-C5C5-455C-BC4D-2BD0853FCF8D}"/>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6D489407-F82D-4B6E-AF26-15CEC9C2B456}"/>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D39FC84D-6547-409B-B7E9-916612F6BA91}"/>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B17177CE-1C0E-4C59-A718-08E549E6B263}"/>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2F9F8E6A-0928-4986-9E0D-F59435B5A9E5}"/>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5B7FF336-95D6-48F7-AE83-1E984DFE8C54}"/>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82CB7683-4485-4BEF-A226-8E42FE679FC0}"/>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CB41AA7-B4C6-40E1-910C-DD1AF21D64D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A1ACD78-616B-4011-B11B-90269B3C228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22CD9C8-D5FB-426F-9511-378AE7E235E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57615F4-F2F1-41BA-9743-043C301293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0636F90-8F35-4C69-89DB-84F7B11DA0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35197</xdr:rowOff>
    </xdr:from>
    <xdr:to>
      <xdr:col>85</xdr:col>
      <xdr:colOff>177800</xdr:colOff>
      <xdr:row>34</xdr:row>
      <xdr:rowOff>136797</xdr:rowOff>
    </xdr:to>
    <xdr:sp macro="" textlink="">
      <xdr:nvSpPr>
        <xdr:cNvPr id="437" name="楕円 436">
          <a:extLst>
            <a:ext uri="{FF2B5EF4-FFF2-40B4-BE49-F238E27FC236}">
              <a16:creationId xmlns:a16="http://schemas.microsoft.com/office/drawing/2014/main" id="{A356FDA2-DC1A-4569-8CA8-B2C121233833}"/>
            </a:ext>
          </a:extLst>
        </xdr:cNvPr>
        <xdr:cNvSpPr/>
      </xdr:nvSpPr>
      <xdr:spPr>
        <a:xfrm>
          <a:off x="162687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58074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904ECBD4-F004-4583-884B-AC73F7A19362}"/>
            </a:ext>
          </a:extLst>
        </xdr:cNvPr>
        <xdr:cNvSpPr txBox="1"/>
      </xdr:nvSpPr>
      <xdr:spPr>
        <a:xfrm>
          <a:off x="16357600" y="571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121739</xdr:rowOff>
    </xdr:from>
    <xdr:to>
      <xdr:col>81</xdr:col>
      <xdr:colOff>101600</xdr:colOff>
      <xdr:row>34</xdr:row>
      <xdr:rowOff>51889</xdr:rowOff>
    </xdr:to>
    <xdr:sp macro="" textlink="">
      <xdr:nvSpPr>
        <xdr:cNvPr id="439" name="楕円 438">
          <a:extLst>
            <a:ext uri="{FF2B5EF4-FFF2-40B4-BE49-F238E27FC236}">
              <a16:creationId xmlns:a16="http://schemas.microsoft.com/office/drawing/2014/main" id="{6ABA6091-FBF6-4FEB-A6F7-C97043C071E5}"/>
            </a:ext>
          </a:extLst>
        </xdr:cNvPr>
        <xdr:cNvSpPr/>
      </xdr:nvSpPr>
      <xdr:spPr>
        <a:xfrm>
          <a:off x="15430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1089</xdr:rowOff>
    </xdr:from>
    <xdr:to>
      <xdr:col>85</xdr:col>
      <xdr:colOff>127000</xdr:colOff>
      <xdr:row>34</xdr:row>
      <xdr:rowOff>85997</xdr:rowOff>
    </xdr:to>
    <xdr:cxnSp macro="">
      <xdr:nvCxnSpPr>
        <xdr:cNvPr id="440" name="直線コネクタ 439">
          <a:extLst>
            <a:ext uri="{FF2B5EF4-FFF2-40B4-BE49-F238E27FC236}">
              <a16:creationId xmlns:a16="http://schemas.microsoft.com/office/drawing/2014/main" id="{7816050D-3DF0-4C43-8524-4EE8452D4E55}"/>
            </a:ext>
          </a:extLst>
        </xdr:cNvPr>
        <xdr:cNvCxnSpPr/>
      </xdr:nvCxnSpPr>
      <xdr:spPr>
        <a:xfrm>
          <a:off x="15481300" y="583038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35197</xdr:rowOff>
    </xdr:from>
    <xdr:to>
      <xdr:col>76</xdr:col>
      <xdr:colOff>165100</xdr:colOff>
      <xdr:row>33</xdr:row>
      <xdr:rowOff>136797</xdr:rowOff>
    </xdr:to>
    <xdr:sp macro="" textlink="">
      <xdr:nvSpPr>
        <xdr:cNvPr id="441" name="楕円 440">
          <a:extLst>
            <a:ext uri="{FF2B5EF4-FFF2-40B4-BE49-F238E27FC236}">
              <a16:creationId xmlns:a16="http://schemas.microsoft.com/office/drawing/2014/main" id="{86DFE5C2-9179-4CC7-8816-5AFC8E57C89E}"/>
            </a:ext>
          </a:extLst>
        </xdr:cNvPr>
        <xdr:cNvSpPr/>
      </xdr:nvSpPr>
      <xdr:spPr>
        <a:xfrm>
          <a:off x="14541500" y="56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85997</xdr:rowOff>
    </xdr:from>
    <xdr:to>
      <xdr:col>81</xdr:col>
      <xdr:colOff>50800</xdr:colOff>
      <xdr:row>34</xdr:row>
      <xdr:rowOff>1089</xdr:rowOff>
    </xdr:to>
    <xdr:cxnSp macro="">
      <xdr:nvCxnSpPr>
        <xdr:cNvPr id="442" name="直線コネクタ 441">
          <a:extLst>
            <a:ext uri="{FF2B5EF4-FFF2-40B4-BE49-F238E27FC236}">
              <a16:creationId xmlns:a16="http://schemas.microsoft.com/office/drawing/2014/main" id="{3484A222-7E2B-492A-95B7-50D5C7AD8592}"/>
            </a:ext>
          </a:extLst>
        </xdr:cNvPr>
        <xdr:cNvCxnSpPr/>
      </xdr:nvCxnSpPr>
      <xdr:spPr>
        <a:xfrm>
          <a:off x="14592300" y="5743847"/>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115207</xdr:rowOff>
    </xdr:from>
    <xdr:to>
      <xdr:col>72</xdr:col>
      <xdr:colOff>38100</xdr:colOff>
      <xdr:row>34</xdr:row>
      <xdr:rowOff>45357</xdr:rowOff>
    </xdr:to>
    <xdr:sp macro="" textlink="">
      <xdr:nvSpPr>
        <xdr:cNvPr id="443" name="楕円 442">
          <a:extLst>
            <a:ext uri="{FF2B5EF4-FFF2-40B4-BE49-F238E27FC236}">
              <a16:creationId xmlns:a16="http://schemas.microsoft.com/office/drawing/2014/main" id="{FDC840C5-DEF7-424D-802B-FAF8BCAD7FA9}"/>
            </a:ext>
          </a:extLst>
        </xdr:cNvPr>
        <xdr:cNvSpPr/>
      </xdr:nvSpPr>
      <xdr:spPr>
        <a:xfrm>
          <a:off x="136525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85997</xdr:rowOff>
    </xdr:from>
    <xdr:to>
      <xdr:col>76</xdr:col>
      <xdr:colOff>114300</xdr:colOff>
      <xdr:row>33</xdr:row>
      <xdr:rowOff>166007</xdr:rowOff>
    </xdr:to>
    <xdr:cxnSp macro="">
      <xdr:nvCxnSpPr>
        <xdr:cNvPr id="444" name="直線コネクタ 443">
          <a:extLst>
            <a:ext uri="{FF2B5EF4-FFF2-40B4-BE49-F238E27FC236}">
              <a16:creationId xmlns:a16="http://schemas.microsoft.com/office/drawing/2014/main" id="{944CDBAD-B5DC-4FF8-AF10-3003C70A28D9}"/>
            </a:ext>
          </a:extLst>
        </xdr:cNvPr>
        <xdr:cNvCxnSpPr/>
      </xdr:nvCxnSpPr>
      <xdr:spPr>
        <a:xfrm flipV="1">
          <a:off x="13703300" y="574384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5" name="楕円 444">
          <a:extLst>
            <a:ext uri="{FF2B5EF4-FFF2-40B4-BE49-F238E27FC236}">
              <a16:creationId xmlns:a16="http://schemas.microsoft.com/office/drawing/2014/main" id="{D6F8F9A3-CD7B-4F86-A05F-C3977844687A}"/>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166007</xdr:rowOff>
    </xdr:from>
    <xdr:to>
      <xdr:col>71</xdr:col>
      <xdr:colOff>177800</xdr:colOff>
      <xdr:row>42</xdr:row>
      <xdr:rowOff>92528</xdr:rowOff>
    </xdr:to>
    <xdr:cxnSp macro="">
      <xdr:nvCxnSpPr>
        <xdr:cNvPr id="446" name="直線コネクタ 445">
          <a:extLst>
            <a:ext uri="{FF2B5EF4-FFF2-40B4-BE49-F238E27FC236}">
              <a16:creationId xmlns:a16="http://schemas.microsoft.com/office/drawing/2014/main" id="{A3F2549E-447F-4FDF-9A0D-7712D8201F48}"/>
            </a:ext>
          </a:extLst>
        </xdr:cNvPr>
        <xdr:cNvCxnSpPr/>
      </xdr:nvCxnSpPr>
      <xdr:spPr>
        <a:xfrm flipV="1">
          <a:off x="12814300" y="5823857"/>
          <a:ext cx="889000" cy="14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613482D0-F348-444C-BFD8-88C9C8D75CE1}"/>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AE0214FF-D208-4C5D-A826-E927CC186B2A}"/>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797DCF1-9448-4C56-9732-34A713A65CE8}"/>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28100D7F-27CB-46E8-81B8-D987E2938645}"/>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68416</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4F677613-9161-4340-85D6-05E469B9D212}"/>
            </a:ext>
          </a:extLst>
        </xdr:cNvPr>
        <xdr:cNvSpPr txBox="1"/>
      </xdr:nvSpPr>
      <xdr:spPr>
        <a:xfrm>
          <a:off x="152660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153324</xdr:rowOff>
    </xdr:from>
    <xdr:ext cx="340478" cy="259045"/>
    <xdr:sp macro="" textlink="">
      <xdr:nvSpPr>
        <xdr:cNvPr id="452" name="n_2mainValue【認定こども園・幼稚園・保育所】&#10;有形固定資産減価償却率">
          <a:extLst>
            <a:ext uri="{FF2B5EF4-FFF2-40B4-BE49-F238E27FC236}">
              <a16:creationId xmlns:a16="http://schemas.microsoft.com/office/drawing/2014/main" id="{3ACA7C75-718F-4DDE-BB34-266F9AA59E82}"/>
            </a:ext>
          </a:extLst>
        </xdr:cNvPr>
        <xdr:cNvSpPr txBox="1"/>
      </xdr:nvSpPr>
      <xdr:spPr>
        <a:xfrm>
          <a:off x="14422061" y="546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61884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2C4E138-8315-409B-841B-A9AF0A3259F8}"/>
            </a:ext>
          </a:extLst>
        </xdr:cNvPr>
        <xdr:cNvSpPr txBox="1"/>
      </xdr:nvSpPr>
      <xdr:spPr>
        <a:xfrm>
          <a:off x="1350074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4" name="n_4mainValue【認定こども園・幼稚園・保育所】&#10;有形固定資産減価償却率">
          <a:extLst>
            <a:ext uri="{FF2B5EF4-FFF2-40B4-BE49-F238E27FC236}">
              <a16:creationId xmlns:a16="http://schemas.microsoft.com/office/drawing/2014/main" id="{AD3A1830-FCC5-40EA-99A9-0F5B3D1C8B6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6ED4C55-55E1-436A-A8E5-B1993CA54F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28B7F97A-7053-4621-9945-21FBACE333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43B40C51-3BA3-4E33-98BF-DAEDEE185E3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F4AF33A3-B3F6-4EC2-A521-27B10C57C0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E27FC7CD-AB49-4EED-82F3-D44D788247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8E916EB-FC4F-4E71-B747-17F6EBE87DB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A6411C74-6F8E-4C80-8B4F-CC1F3A76FC5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56263D4B-9B15-48F3-BB8E-112F3E7AB0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75A53576-5849-4485-87B7-23FD50C41CC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C73E2C1A-F79E-4AC0-AA8A-B51857CA01D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5D7F7CA2-0266-4F8B-B50A-8596D509765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6B03F8F3-B32F-4520-9C27-89EC77CBC6DA}"/>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9D6ABB80-47C6-4DDA-A0F1-AD59750AB15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1A67906F-9827-49BA-9071-4F57CE8372C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33EA8993-A4CE-40C8-A1CB-2FFC84A96B9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9D6E5AC1-FB7B-440A-8C4F-01AF18B4FC9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C2BD2F0A-E18E-4B03-A2D3-F9E4DD636F2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15930362-245D-4EEA-8DB1-610DCC9C238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FD9564F7-C0A5-458F-8C70-E3F1AC5F466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CF5E85FA-CF5E-428E-89F0-A91D4A9E920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5278D43C-63EF-4F82-8418-F2DC0C40551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AAC96E63-7ADB-4F15-BEC2-4F65E4723BAD}"/>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C902E919-456E-41A0-A488-926B900AA9E8}"/>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10BA2C88-1B1B-41C9-AD0C-D61F4295F2AE}"/>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12EF06DA-7E62-4FFF-A14D-97C5FA6B75A2}"/>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2F9A837B-163D-497F-8CDD-A08761BCEF7D}"/>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51478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199D4ADD-2234-41E0-BB65-998F6E2496FC}"/>
            </a:ext>
          </a:extLst>
        </xdr:cNvPr>
        <xdr:cNvSpPr txBox="1"/>
      </xdr:nvSpPr>
      <xdr:spPr>
        <a:xfrm>
          <a:off x="22199600" y="6566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5E696DC7-6979-4A66-A97F-786D62A53F02}"/>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346E3FF0-E2E3-4E99-90B2-6FD139251446}"/>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335C121F-018A-4FE8-BED1-2C24CC36A53B}"/>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7BDA7008-249A-49A9-8685-389771E36FE0}"/>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A8C83294-58F5-4AFB-A7E2-9204929E92F0}"/>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186BE6F-CC81-4BCE-84B8-6478F012B37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9F3D888-4810-4DDC-BA44-C222AA04F8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B99EE94-14BA-42F7-8BB9-BACB01D5108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D0B7DFB-AC0E-447B-9175-B0D5FE3F80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5DA2654-47F8-4653-B1C0-EFC4A4386A2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49632</xdr:rowOff>
    </xdr:from>
    <xdr:to>
      <xdr:col>116</xdr:col>
      <xdr:colOff>114300</xdr:colOff>
      <xdr:row>39</xdr:row>
      <xdr:rowOff>151232</xdr:rowOff>
    </xdr:to>
    <xdr:sp macro="" textlink="">
      <xdr:nvSpPr>
        <xdr:cNvPr id="492" name="楕円 491">
          <a:extLst>
            <a:ext uri="{FF2B5EF4-FFF2-40B4-BE49-F238E27FC236}">
              <a16:creationId xmlns:a16="http://schemas.microsoft.com/office/drawing/2014/main" id="{96D7FEDD-5F8D-4D71-9CD8-1CDB960B763B}"/>
            </a:ext>
          </a:extLst>
        </xdr:cNvPr>
        <xdr:cNvSpPr/>
      </xdr:nvSpPr>
      <xdr:spPr>
        <a:xfrm>
          <a:off x="22110700" y="67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28059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502B4732-BB1C-4662-80AA-71D38EA224C8}"/>
            </a:ext>
          </a:extLst>
        </xdr:cNvPr>
        <xdr:cNvSpPr txBox="1"/>
      </xdr:nvSpPr>
      <xdr:spPr>
        <a:xfrm>
          <a:off x="22199600" y="67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94" name="楕円 493">
          <a:extLst>
            <a:ext uri="{FF2B5EF4-FFF2-40B4-BE49-F238E27FC236}">
              <a16:creationId xmlns:a16="http://schemas.microsoft.com/office/drawing/2014/main" id="{7BCB97FB-D2E0-4DEC-9EB3-BEFD393C6FE9}"/>
            </a:ext>
          </a:extLst>
        </xdr:cNvPr>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100432</xdr:rowOff>
    </xdr:from>
    <xdr:to>
      <xdr:col>116</xdr:col>
      <xdr:colOff>63500</xdr:colOff>
      <xdr:row>39</xdr:row>
      <xdr:rowOff>110490</xdr:rowOff>
    </xdr:to>
    <xdr:cxnSp macro="">
      <xdr:nvCxnSpPr>
        <xdr:cNvPr id="495" name="直線コネクタ 494">
          <a:extLst>
            <a:ext uri="{FF2B5EF4-FFF2-40B4-BE49-F238E27FC236}">
              <a16:creationId xmlns:a16="http://schemas.microsoft.com/office/drawing/2014/main" id="{140F4983-8C47-42F9-9757-333EA3DD9811}"/>
            </a:ext>
          </a:extLst>
        </xdr:cNvPr>
        <xdr:cNvCxnSpPr/>
      </xdr:nvCxnSpPr>
      <xdr:spPr>
        <a:xfrm flipV="1">
          <a:off x="21323300" y="6786982"/>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68834</xdr:rowOff>
    </xdr:from>
    <xdr:to>
      <xdr:col>107</xdr:col>
      <xdr:colOff>101600</xdr:colOff>
      <xdr:row>39</xdr:row>
      <xdr:rowOff>170434</xdr:rowOff>
    </xdr:to>
    <xdr:sp macro="" textlink="">
      <xdr:nvSpPr>
        <xdr:cNvPr id="496" name="楕円 495">
          <a:extLst>
            <a:ext uri="{FF2B5EF4-FFF2-40B4-BE49-F238E27FC236}">
              <a16:creationId xmlns:a16="http://schemas.microsoft.com/office/drawing/2014/main" id="{9DEA6208-C887-4B0F-9FF1-1B822407F3A7}"/>
            </a:ext>
          </a:extLst>
        </xdr:cNvPr>
        <xdr:cNvSpPr/>
      </xdr:nvSpPr>
      <xdr:spPr>
        <a:xfrm>
          <a:off x="20383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119634</xdr:rowOff>
    </xdr:to>
    <xdr:cxnSp macro="">
      <xdr:nvCxnSpPr>
        <xdr:cNvPr id="497" name="直線コネクタ 496">
          <a:extLst>
            <a:ext uri="{FF2B5EF4-FFF2-40B4-BE49-F238E27FC236}">
              <a16:creationId xmlns:a16="http://schemas.microsoft.com/office/drawing/2014/main" id="{7D9E4F29-1524-41E3-B337-42E31FD6E20D}"/>
            </a:ext>
          </a:extLst>
        </xdr:cNvPr>
        <xdr:cNvCxnSpPr/>
      </xdr:nvCxnSpPr>
      <xdr:spPr>
        <a:xfrm flipV="1">
          <a:off x="20434300" y="6797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8941</xdr:rowOff>
    </xdr:from>
    <xdr:to>
      <xdr:col>102</xdr:col>
      <xdr:colOff>165100</xdr:colOff>
      <xdr:row>38</xdr:row>
      <xdr:rowOff>110541</xdr:rowOff>
    </xdr:to>
    <xdr:sp macro="" textlink="">
      <xdr:nvSpPr>
        <xdr:cNvPr id="498" name="楕円 497">
          <a:extLst>
            <a:ext uri="{FF2B5EF4-FFF2-40B4-BE49-F238E27FC236}">
              <a16:creationId xmlns:a16="http://schemas.microsoft.com/office/drawing/2014/main" id="{5C841D3F-9B0F-4A29-B3AE-EC82B6CC0EA4}"/>
            </a:ext>
          </a:extLst>
        </xdr:cNvPr>
        <xdr:cNvSpPr/>
      </xdr:nvSpPr>
      <xdr:spPr>
        <a:xfrm>
          <a:off x="19494500" y="65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59741</xdr:rowOff>
    </xdr:from>
    <xdr:to>
      <xdr:col>107</xdr:col>
      <xdr:colOff>50800</xdr:colOff>
      <xdr:row>39</xdr:row>
      <xdr:rowOff>119634</xdr:rowOff>
    </xdr:to>
    <xdr:cxnSp macro="">
      <xdr:nvCxnSpPr>
        <xdr:cNvPr id="499" name="直線コネクタ 498">
          <a:extLst>
            <a:ext uri="{FF2B5EF4-FFF2-40B4-BE49-F238E27FC236}">
              <a16:creationId xmlns:a16="http://schemas.microsoft.com/office/drawing/2014/main" id="{2A3F9E7B-802F-4E5B-BB32-86283DBE56F2}"/>
            </a:ext>
          </a:extLst>
        </xdr:cNvPr>
        <xdr:cNvCxnSpPr/>
      </xdr:nvCxnSpPr>
      <xdr:spPr>
        <a:xfrm>
          <a:off x="19545300" y="6574841"/>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20828</xdr:rowOff>
    </xdr:from>
    <xdr:to>
      <xdr:col>98</xdr:col>
      <xdr:colOff>38100</xdr:colOff>
      <xdr:row>40</xdr:row>
      <xdr:rowOff>122428</xdr:rowOff>
    </xdr:to>
    <xdr:sp macro="" textlink="">
      <xdr:nvSpPr>
        <xdr:cNvPr id="500" name="楕円 499">
          <a:extLst>
            <a:ext uri="{FF2B5EF4-FFF2-40B4-BE49-F238E27FC236}">
              <a16:creationId xmlns:a16="http://schemas.microsoft.com/office/drawing/2014/main" id="{33ADB764-24C0-424B-AD90-67FDFCE2C649}"/>
            </a:ext>
          </a:extLst>
        </xdr:cNvPr>
        <xdr:cNvSpPr/>
      </xdr:nvSpPr>
      <xdr:spPr>
        <a:xfrm>
          <a:off x="18605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59741</xdr:rowOff>
    </xdr:from>
    <xdr:to>
      <xdr:col>102</xdr:col>
      <xdr:colOff>114300</xdr:colOff>
      <xdr:row>40</xdr:row>
      <xdr:rowOff>71628</xdr:rowOff>
    </xdr:to>
    <xdr:cxnSp macro="">
      <xdr:nvCxnSpPr>
        <xdr:cNvPr id="501" name="直線コネクタ 500">
          <a:extLst>
            <a:ext uri="{FF2B5EF4-FFF2-40B4-BE49-F238E27FC236}">
              <a16:creationId xmlns:a16="http://schemas.microsoft.com/office/drawing/2014/main" id="{6188F229-D9F5-4A8D-BF4C-25AC48FE6196}"/>
            </a:ext>
          </a:extLst>
        </xdr:cNvPr>
        <xdr:cNvCxnSpPr/>
      </xdr:nvCxnSpPr>
      <xdr:spPr>
        <a:xfrm flipV="1">
          <a:off x="18656300" y="6574841"/>
          <a:ext cx="889000" cy="35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159529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C9CDFD6A-9438-4099-9D80-A28DE848E6A2}"/>
            </a:ext>
          </a:extLst>
        </xdr:cNvPr>
        <xdr:cNvSpPr txBox="1"/>
      </xdr:nvSpPr>
      <xdr:spPr>
        <a:xfrm>
          <a:off x="210757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165016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C363237-FE2C-4627-BA58-2659AFC86B46}"/>
            </a:ext>
          </a:extLst>
        </xdr:cNvPr>
        <xdr:cNvSpPr txBox="1"/>
      </xdr:nvSpPr>
      <xdr:spPr>
        <a:xfrm>
          <a:off x="20199427" y="65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BC893B89-F27E-4AB5-87BD-57CD929BC6C7}"/>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9C96ED51-67FB-4456-907B-62A8F1761C24}"/>
            </a:ext>
          </a:extLst>
        </xdr:cNvPr>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152417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2E914FD8-8619-4F72-9C59-8AF390AEA13A}"/>
            </a:ext>
          </a:extLst>
        </xdr:cNvPr>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62BA3919-0277-4345-B9F0-BEAE3DC0C7F2}"/>
            </a:ext>
          </a:extLst>
        </xdr:cNvPr>
        <xdr:cNvSpPr txBox="1"/>
      </xdr:nvSpPr>
      <xdr:spPr>
        <a:xfrm>
          <a:off x="20199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127068</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907C72E7-16EB-4C38-99FD-3367FBD34192}"/>
            </a:ext>
          </a:extLst>
        </xdr:cNvPr>
        <xdr:cNvSpPr txBox="1"/>
      </xdr:nvSpPr>
      <xdr:spPr>
        <a:xfrm>
          <a:off x="19310427" y="629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113555</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C5A5BD31-FA85-4E2F-9CA8-077791C06CD5}"/>
            </a:ext>
          </a:extLst>
        </xdr:cNvPr>
        <xdr:cNvSpPr txBox="1"/>
      </xdr:nvSpPr>
      <xdr:spPr>
        <a:xfrm>
          <a:off x="18421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CB6249E-438C-4BBD-AE26-B7D0D2DD17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42344DA7-163A-4573-A994-4E26537FE2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2F9D968C-4A92-4FDB-876A-D68FB8C5740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48556805-70AB-4F14-8CFA-B95EC66A2F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D245BE43-F902-4714-9B4D-A873CD2BB4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DF42441F-C4FE-4F13-8709-DEEA307478B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76F767BE-F9B0-4237-A6EF-E3624663DB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36CF87BA-D3E3-45F9-8185-235BAA4253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1A743115-AA22-4D2F-934E-19E5BEA8938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477BC8CE-93BF-4F03-94BB-E95FF8C9238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2B86960E-A308-4114-9AA9-8214D11BA2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D4F5A34D-E99D-42D9-8D35-9E5099A4204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4C35F52A-EB6F-4A20-8072-CE1BD64C0DE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44C31B0E-864E-44EA-993F-09B816EF31C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64DEF515-F189-43D3-B6F3-DD7F7662502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F651D86C-B016-446D-AF4B-76A24649C17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F53F53D4-B3BA-42DB-AA52-83A7B333FCC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D674353F-28C2-499D-B893-F4FB9C21CE9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7F1711D1-3936-4816-949C-12796ABF986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AF0C47A1-AB26-4DC4-801B-139A02C406E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A20A9228-5D5B-44F2-A652-3C1AD40A94B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A86E30B2-94E7-4956-B33A-4DFB6220F18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9A2B4DB1-D361-4953-8E71-0229AF2D159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7A15A39-54E0-4F8B-97D6-7852F302F4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828A010-130D-4636-A4A7-1B579F5342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7B64AFA7-B55E-4ADB-A25F-C73FB6249AF6}"/>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C4ACD712-B1ED-4ED8-9582-095EA994D57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74A94971-B460-4E8E-BB67-8D208C98FC2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25E931EC-D93F-4D99-BB32-9BDD6A3B2973}"/>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7ED7D7BB-79C9-4704-ACBA-93A948B35844}"/>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35484FA-508C-458A-8969-5B2AB9410799}"/>
            </a:ext>
          </a:extLst>
        </xdr:cNvPr>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B969B7DB-C342-4E01-B8AD-21C8C80D99B9}"/>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6A186BA3-A916-46D6-9BC1-536850637CAB}"/>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E398918D-EC91-483D-9CCE-D11C0718BCF4}"/>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7FEBFF22-9368-4C64-9923-79803DB93A4E}"/>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FCFF7F8A-D6BB-4556-B946-4D7D494E2A6E}"/>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489C6CD-BD6F-4DC8-A32C-A4FC1694D38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8D358D9-CE90-423B-A9BE-212757EBCC1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99687B8-6F17-4079-A220-6EBC82C6D72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85DECBE-E236-488F-9BF7-0FEDC7608E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D1A8815-8DDD-46D0-9669-863932821A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84727</xdr:rowOff>
    </xdr:from>
    <xdr:to>
      <xdr:col>85</xdr:col>
      <xdr:colOff>177800</xdr:colOff>
      <xdr:row>64</xdr:row>
      <xdr:rowOff>14877</xdr:rowOff>
    </xdr:to>
    <xdr:sp macro="" textlink="">
      <xdr:nvSpPr>
        <xdr:cNvPr id="551" name="楕円 550">
          <a:extLst>
            <a:ext uri="{FF2B5EF4-FFF2-40B4-BE49-F238E27FC236}">
              <a16:creationId xmlns:a16="http://schemas.microsoft.com/office/drawing/2014/main" id="{4402E2D9-654D-44A4-9635-7B9779DC0931}"/>
            </a:ext>
          </a:extLst>
        </xdr:cNvPr>
        <xdr:cNvSpPr/>
      </xdr:nvSpPr>
      <xdr:spPr>
        <a:xfrm>
          <a:off x="162687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63154</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2CE28B07-657C-4FC6-89C1-23CF445CC83F}"/>
            </a:ext>
          </a:extLst>
        </xdr:cNvPr>
        <xdr:cNvSpPr txBox="1"/>
      </xdr:nvSpPr>
      <xdr:spPr>
        <a:xfrm>
          <a:off x="16357600"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81462</xdr:rowOff>
    </xdr:from>
    <xdr:to>
      <xdr:col>81</xdr:col>
      <xdr:colOff>101600</xdr:colOff>
      <xdr:row>64</xdr:row>
      <xdr:rowOff>11612</xdr:rowOff>
    </xdr:to>
    <xdr:sp macro="" textlink="">
      <xdr:nvSpPr>
        <xdr:cNvPr id="553" name="楕円 552">
          <a:extLst>
            <a:ext uri="{FF2B5EF4-FFF2-40B4-BE49-F238E27FC236}">
              <a16:creationId xmlns:a16="http://schemas.microsoft.com/office/drawing/2014/main" id="{D3D67276-69A9-41B0-9D8D-A5DB8D707A4A}"/>
            </a:ext>
          </a:extLst>
        </xdr:cNvPr>
        <xdr:cNvSpPr/>
      </xdr:nvSpPr>
      <xdr:spPr>
        <a:xfrm>
          <a:off x="15430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132262</xdr:rowOff>
    </xdr:from>
    <xdr:to>
      <xdr:col>85</xdr:col>
      <xdr:colOff>127000</xdr:colOff>
      <xdr:row>63</xdr:row>
      <xdr:rowOff>135527</xdr:rowOff>
    </xdr:to>
    <xdr:cxnSp macro="">
      <xdr:nvCxnSpPr>
        <xdr:cNvPr id="554" name="直線コネクタ 553">
          <a:extLst>
            <a:ext uri="{FF2B5EF4-FFF2-40B4-BE49-F238E27FC236}">
              <a16:creationId xmlns:a16="http://schemas.microsoft.com/office/drawing/2014/main" id="{D42DA3C5-F567-458C-8849-DAA7B6B46A18}"/>
            </a:ext>
          </a:extLst>
        </xdr:cNvPr>
        <xdr:cNvCxnSpPr/>
      </xdr:nvCxnSpPr>
      <xdr:spPr>
        <a:xfrm>
          <a:off x="15481300" y="109336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50437</xdr:rowOff>
    </xdr:from>
    <xdr:to>
      <xdr:col>76</xdr:col>
      <xdr:colOff>165100</xdr:colOff>
      <xdr:row>63</xdr:row>
      <xdr:rowOff>152037</xdr:rowOff>
    </xdr:to>
    <xdr:sp macro="" textlink="">
      <xdr:nvSpPr>
        <xdr:cNvPr id="555" name="楕円 554">
          <a:extLst>
            <a:ext uri="{FF2B5EF4-FFF2-40B4-BE49-F238E27FC236}">
              <a16:creationId xmlns:a16="http://schemas.microsoft.com/office/drawing/2014/main" id="{C3FC85DD-CF64-4842-BCF4-D19EB6747999}"/>
            </a:ext>
          </a:extLst>
        </xdr:cNvPr>
        <xdr:cNvSpPr/>
      </xdr:nvSpPr>
      <xdr:spPr>
        <a:xfrm>
          <a:off x="14541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101237</xdr:rowOff>
    </xdr:from>
    <xdr:to>
      <xdr:col>81</xdr:col>
      <xdr:colOff>50800</xdr:colOff>
      <xdr:row>63</xdr:row>
      <xdr:rowOff>132262</xdr:rowOff>
    </xdr:to>
    <xdr:cxnSp macro="">
      <xdr:nvCxnSpPr>
        <xdr:cNvPr id="556" name="直線コネクタ 555">
          <a:extLst>
            <a:ext uri="{FF2B5EF4-FFF2-40B4-BE49-F238E27FC236}">
              <a16:creationId xmlns:a16="http://schemas.microsoft.com/office/drawing/2014/main" id="{E0ED9D58-74F3-48AC-B856-4CF981558412}"/>
            </a:ext>
          </a:extLst>
        </xdr:cNvPr>
        <xdr:cNvCxnSpPr/>
      </xdr:nvCxnSpPr>
      <xdr:spPr>
        <a:xfrm>
          <a:off x="14592300" y="109025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52070</xdr:rowOff>
    </xdr:from>
    <xdr:to>
      <xdr:col>72</xdr:col>
      <xdr:colOff>38100</xdr:colOff>
      <xdr:row>63</xdr:row>
      <xdr:rowOff>153670</xdr:rowOff>
    </xdr:to>
    <xdr:sp macro="" textlink="">
      <xdr:nvSpPr>
        <xdr:cNvPr id="557" name="楕円 556">
          <a:extLst>
            <a:ext uri="{FF2B5EF4-FFF2-40B4-BE49-F238E27FC236}">
              <a16:creationId xmlns:a16="http://schemas.microsoft.com/office/drawing/2014/main" id="{3E03A497-9A5F-44C4-AFBD-73C1C1F5BBAC}"/>
            </a:ext>
          </a:extLst>
        </xdr:cNvPr>
        <xdr:cNvSpPr/>
      </xdr:nvSpPr>
      <xdr:spPr>
        <a:xfrm>
          <a:off x="1365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101237</xdr:rowOff>
    </xdr:from>
    <xdr:to>
      <xdr:col>76</xdr:col>
      <xdr:colOff>114300</xdr:colOff>
      <xdr:row>63</xdr:row>
      <xdr:rowOff>102870</xdr:rowOff>
    </xdr:to>
    <xdr:cxnSp macro="">
      <xdr:nvCxnSpPr>
        <xdr:cNvPr id="558" name="直線コネクタ 557">
          <a:extLst>
            <a:ext uri="{FF2B5EF4-FFF2-40B4-BE49-F238E27FC236}">
              <a16:creationId xmlns:a16="http://schemas.microsoft.com/office/drawing/2014/main" id="{49AB9307-7C00-4FEE-B430-5050DABC08BA}"/>
            </a:ext>
          </a:extLst>
        </xdr:cNvPr>
        <xdr:cNvCxnSpPr/>
      </xdr:nvCxnSpPr>
      <xdr:spPr>
        <a:xfrm flipV="1">
          <a:off x="13703300" y="109025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154940</xdr:rowOff>
    </xdr:from>
    <xdr:to>
      <xdr:col>67</xdr:col>
      <xdr:colOff>101600</xdr:colOff>
      <xdr:row>63</xdr:row>
      <xdr:rowOff>85090</xdr:rowOff>
    </xdr:to>
    <xdr:sp macro="" textlink="">
      <xdr:nvSpPr>
        <xdr:cNvPr id="559" name="楕円 558">
          <a:extLst>
            <a:ext uri="{FF2B5EF4-FFF2-40B4-BE49-F238E27FC236}">
              <a16:creationId xmlns:a16="http://schemas.microsoft.com/office/drawing/2014/main" id="{AA693EE3-BDBA-4365-A1EB-AFAE2ACA8208}"/>
            </a:ext>
          </a:extLst>
        </xdr:cNvPr>
        <xdr:cNvSpPr/>
      </xdr:nvSpPr>
      <xdr:spPr>
        <a:xfrm>
          <a:off x="1276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34290</xdr:rowOff>
    </xdr:from>
    <xdr:to>
      <xdr:col>71</xdr:col>
      <xdr:colOff>177800</xdr:colOff>
      <xdr:row>63</xdr:row>
      <xdr:rowOff>102870</xdr:rowOff>
    </xdr:to>
    <xdr:cxnSp macro="">
      <xdr:nvCxnSpPr>
        <xdr:cNvPr id="560" name="直線コネクタ 559">
          <a:extLst>
            <a:ext uri="{FF2B5EF4-FFF2-40B4-BE49-F238E27FC236}">
              <a16:creationId xmlns:a16="http://schemas.microsoft.com/office/drawing/2014/main" id="{842CE293-CDC5-4BED-97E8-F811CC1F17A1}"/>
            </a:ext>
          </a:extLst>
        </xdr:cNvPr>
        <xdr:cNvCxnSpPr/>
      </xdr:nvCxnSpPr>
      <xdr:spPr>
        <a:xfrm>
          <a:off x="12814300" y="10835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561" name="n_1aveValue【学校施設】&#10;有形固定資産減価償却率">
          <a:extLst>
            <a:ext uri="{FF2B5EF4-FFF2-40B4-BE49-F238E27FC236}">
              <a16:creationId xmlns:a16="http://schemas.microsoft.com/office/drawing/2014/main" id="{0B085812-AF6F-4AED-8B9D-3D2FE1002DB9}"/>
            </a:ext>
          </a:extLst>
        </xdr:cNvPr>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562" name="n_2aveValue【学校施設】&#10;有形固定資産減価償却率">
          <a:extLst>
            <a:ext uri="{FF2B5EF4-FFF2-40B4-BE49-F238E27FC236}">
              <a16:creationId xmlns:a16="http://schemas.microsoft.com/office/drawing/2014/main" id="{1991206D-62EE-4D12-B2BD-E2B8F908644D}"/>
            </a:ext>
          </a:extLst>
        </xdr:cNvPr>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563" name="n_3aveValue【学校施設】&#10;有形固定資産減価償却率">
          <a:extLst>
            <a:ext uri="{FF2B5EF4-FFF2-40B4-BE49-F238E27FC236}">
              <a16:creationId xmlns:a16="http://schemas.microsoft.com/office/drawing/2014/main" id="{4D16F5CC-7955-44C3-A772-C7CE5E2201D9}"/>
            </a:ext>
          </a:extLst>
        </xdr:cNvPr>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564" name="n_4aveValue【学校施設】&#10;有形固定資産減価償却率">
          <a:extLst>
            <a:ext uri="{FF2B5EF4-FFF2-40B4-BE49-F238E27FC236}">
              <a16:creationId xmlns:a16="http://schemas.microsoft.com/office/drawing/2014/main" id="{63410145-0D72-4120-BA89-771E1C8EE1CF}"/>
            </a:ext>
          </a:extLst>
        </xdr:cNvPr>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2739</xdr:rowOff>
    </xdr:from>
    <xdr:ext cx="405111" cy="259045"/>
    <xdr:sp macro="" textlink="">
      <xdr:nvSpPr>
        <xdr:cNvPr id="565" name="n_1mainValue【学校施設】&#10;有形固定資産減価償却率">
          <a:extLst>
            <a:ext uri="{FF2B5EF4-FFF2-40B4-BE49-F238E27FC236}">
              <a16:creationId xmlns:a16="http://schemas.microsoft.com/office/drawing/2014/main" id="{9BE1A465-7D55-4D12-B826-91D1133DEFB1}"/>
            </a:ext>
          </a:extLst>
        </xdr:cNvPr>
        <xdr:cNvSpPr txBox="1"/>
      </xdr:nvSpPr>
      <xdr:spPr>
        <a:xfrm>
          <a:off x="1526604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143164</xdr:rowOff>
    </xdr:from>
    <xdr:ext cx="405111" cy="259045"/>
    <xdr:sp macro="" textlink="">
      <xdr:nvSpPr>
        <xdr:cNvPr id="566" name="n_2mainValue【学校施設】&#10;有形固定資産減価償却率">
          <a:extLst>
            <a:ext uri="{FF2B5EF4-FFF2-40B4-BE49-F238E27FC236}">
              <a16:creationId xmlns:a16="http://schemas.microsoft.com/office/drawing/2014/main" id="{E952FCAF-73D9-4087-A281-4065D4ED7952}"/>
            </a:ext>
          </a:extLst>
        </xdr:cNvPr>
        <xdr:cNvSpPr txBox="1"/>
      </xdr:nvSpPr>
      <xdr:spPr>
        <a:xfrm>
          <a:off x="14389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144797</xdr:rowOff>
    </xdr:from>
    <xdr:ext cx="405111" cy="259045"/>
    <xdr:sp macro="" textlink="">
      <xdr:nvSpPr>
        <xdr:cNvPr id="567" name="n_3mainValue【学校施設】&#10;有形固定資産減価償却率">
          <a:extLst>
            <a:ext uri="{FF2B5EF4-FFF2-40B4-BE49-F238E27FC236}">
              <a16:creationId xmlns:a16="http://schemas.microsoft.com/office/drawing/2014/main" id="{11FD1A6A-41DD-4541-B35F-7CAEAA95B7B5}"/>
            </a:ext>
          </a:extLst>
        </xdr:cNvPr>
        <xdr:cNvSpPr txBox="1"/>
      </xdr:nvSpPr>
      <xdr:spPr>
        <a:xfrm>
          <a:off x="13500744"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76217</xdr:rowOff>
    </xdr:from>
    <xdr:ext cx="405111" cy="259045"/>
    <xdr:sp macro="" textlink="">
      <xdr:nvSpPr>
        <xdr:cNvPr id="568" name="n_4mainValue【学校施設】&#10;有形固定資産減価償却率">
          <a:extLst>
            <a:ext uri="{FF2B5EF4-FFF2-40B4-BE49-F238E27FC236}">
              <a16:creationId xmlns:a16="http://schemas.microsoft.com/office/drawing/2014/main" id="{3C4EA5DB-C71A-491C-9CDC-412E11400309}"/>
            </a:ext>
          </a:extLst>
        </xdr:cNvPr>
        <xdr:cNvSpPr txBox="1"/>
      </xdr:nvSpPr>
      <xdr:spPr>
        <a:xfrm>
          <a:off x="12611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25EE40D9-9D33-42F8-9CD0-A095CF37137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43E6EE2A-8717-44F6-BA07-C92E5DFE853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A10685F-DBA9-4C8D-89F6-21589321BB5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8F693C8-7D1E-4331-821E-3A5298ABAC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42960AF0-AF06-45A3-8A95-FFF87D61A0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8EFC89E-6538-4806-859B-67B6BCA488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8D163652-4C07-40F3-8EA5-EAD4C23259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FFB08AC-36EC-49B8-94C7-3207B1CDBB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1ACC3F8-B792-446A-B121-618EDE6CC51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1BFBCE7-90B3-4749-A1C1-67EDDA69754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325EB819-343C-4585-AFB8-34C61DAB488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747409F9-8438-43F6-B046-8657ADFBFD7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A6282DB4-CE77-4539-AFBE-B45E9CC1557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A47788EC-91EA-497E-9F3C-967232C0C7EA}"/>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FBC524D1-ED61-40DA-A32C-F02B6B371FF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4D75ECA4-56C6-4494-A489-D2AA20B35123}"/>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861E4BA4-5957-4C36-BCF6-28F38893C8B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212E1F18-9E98-4E58-A40C-13FA5EE61E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FD4A65E2-9986-4B60-AAD9-BFA18CA0D8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C4229B13-8306-4039-8ED8-E5EAB0BA576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CE99858A-8E59-4472-92F9-F77079B366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5E947295-2075-43F4-B0ED-864562D35D04}"/>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C3F9194C-49BB-4A0E-8820-821582B8B080}"/>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7B23C382-A95B-43C0-A789-B52DA93841C9}"/>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950268F8-3D4B-4228-BF90-C7E7F47EDD63}"/>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CF1C70E4-DF89-428A-A22F-544A83932CAD}"/>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A9813FF2-9651-4EF2-A853-FCF97AE7DC9A}"/>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F7A79DBB-B81E-4AE7-B8AD-492A84753EBF}"/>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C41D2D56-E65D-4886-A813-77CE1FA732D9}"/>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BCE8AA0E-B7ED-46E3-9C6C-2C1FFC3696AB}"/>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1225C42C-0BCF-45EA-9397-000EFAFC93A8}"/>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03DD3539-C83F-41DD-B558-FA8DD23366B1}"/>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D3E1266-CED6-4916-A75F-27BAD83B6E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8973012-F696-49E8-A225-3C7A161FCC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E3B7873-EA3B-463A-B369-8019CAC8559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532F021A-887F-4803-8FEF-421DCD8B9F3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4C925CF-7DEB-459D-B549-FDC7C80FA9D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126457</xdr:rowOff>
    </xdr:from>
    <xdr:to>
      <xdr:col>116</xdr:col>
      <xdr:colOff>114300</xdr:colOff>
      <xdr:row>63</xdr:row>
      <xdr:rowOff>56607</xdr:rowOff>
    </xdr:to>
    <xdr:sp macro="" textlink="">
      <xdr:nvSpPr>
        <xdr:cNvPr id="606" name="楕円 605">
          <a:extLst>
            <a:ext uri="{FF2B5EF4-FFF2-40B4-BE49-F238E27FC236}">
              <a16:creationId xmlns:a16="http://schemas.microsoft.com/office/drawing/2014/main" id="{CF3EAE35-039A-4825-83E6-E5E7BCAF4093}"/>
            </a:ext>
          </a:extLst>
        </xdr:cNvPr>
        <xdr:cNvSpPr/>
      </xdr:nvSpPr>
      <xdr:spPr>
        <a:xfrm>
          <a:off x="22110700" y="107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75075</xdr:rowOff>
    </xdr:from>
    <xdr:ext cx="469744" cy="259045"/>
    <xdr:sp macro="" textlink="">
      <xdr:nvSpPr>
        <xdr:cNvPr id="607" name="【学校施設】&#10;一人当たり面積該当値テキスト">
          <a:extLst>
            <a:ext uri="{FF2B5EF4-FFF2-40B4-BE49-F238E27FC236}">
              <a16:creationId xmlns:a16="http://schemas.microsoft.com/office/drawing/2014/main" id="{B59ACBC2-947C-42EF-959A-051F77610D2C}"/>
            </a:ext>
          </a:extLst>
        </xdr:cNvPr>
        <xdr:cNvSpPr txBox="1"/>
      </xdr:nvSpPr>
      <xdr:spPr>
        <a:xfrm>
          <a:off x="22199600" y="107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131028</xdr:rowOff>
    </xdr:from>
    <xdr:to>
      <xdr:col>112</xdr:col>
      <xdr:colOff>38100</xdr:colOff>
      <xdr:row>63</xdr:row>
      <xdr:rowOff>61178</xdr:rowOff>
    </xdr:to>
    <xdr:sp macro="" textlink="">
      <xdr:nvSpPr>
        <xdr:cNvPr id="608" name="楕円 607">
          <a:extLst>
            <a:ext uri="{FF2B5EF4-FFF2-40B4-BE49-F238E27FC236}">
              <a16:creationId xmlns:a16="http://schemas.microsoft.com/office/drawing/2014/main" id="{4D99598C-6313-4E95-936F-A5AD3BAD39A8}"/>
            </a:ext>
          </a:extLst>
        </xdr:cNvPr>
        <xdr:cNvSpPr/>
      </xdr:nvSpPr>
      <xdr:spPr>
        <a:xfrm>
          <a:off x="21272500" y="107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5807</xdr:rowOff>
    </xdr:from>
    <xdr:to>
      <xdr:col>116</xdr:col>
      <xdr:colOff>63500</xdr:colOff>
      <xdr:row>63</xdr:row>
      <xdr:rowOff>10378</xdr:rowOff>
    </xdr:to>
    <xdr:cxnSp macro="">
      <xdr:nvCxnSpPr>
        <xdr:cNvPr id="609" name="直線コネクタ 608">
          <a:extLst>
            <a:ext uri="{FF2B5EF4-FFF2-40B4-BE49-F238E27FC236}">
              <a16:creationId xmlns:a16="http://schemas.microsoft.com/office/drawing/2014/main" id="{5C641E83-9CB2-43DF-9418-6ADB20E6E2E5}"/>
            </a:ext>
          </a:extLst>
        </xdr:cNvPr>
        <xdr:cNvCxnSpPr/>
      </xdr:nvCxnSpPr>
      <xdr:spPr>
        <a:xfrm flipV="1">
          <a:off x="21323300" y="1080715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134869</xdr:rowOff>
    </xdr:from>
    <xdr:to>
      <xdr:col>107</xdr:col>
      <xdr:colOff>101600</xdr:colOff>
      <xdr:row>63</xdr:row>
      <xdr:rowOff>65019</xdr:rowOff>
    </xdr:to>
    <xdr:sp macro="" textlink="">
      <xdr:nvSpPr>
        <xdr:cNvPr id="610" name="楕円 609">
          <a:extLst>
            <a:ext uri="{FF2B5EF4-FFF2-40B4-BE49-F238E27FC236}">
              <a16:creationId xmlns:a16="http://schemas.microsoft.com/office/drawing/2014/main" id="{24B71E70-BD4A-4E2C-A342-B0603F8FF87F}"/>
            </a:ext>
          </a:extLst>
        </xdr:cNvPr>
        <xdr:cNvSpPr/>
      </xdr:nvSpPr>
      <xdr:spPr>
        <a:xfrm>
          <a:off x="20383500" y="107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10378</xdr:rowOff>
    </xdr:from>
    <xdr:to>
      <xdr:col>111</xdr:col>
      <xdr:colOff>177800</xdr:colOff>
      <xdr:row>63</xdr:row>
      <xdr:rowOff>14219</xdr:rowOff>
    </xdr:to>
    <xdr:cxnSp macro="">
      <xdr:nvCxnSpPr>
        <xdr:cNvPr id="611" name="直線コネクタ 610">
          <a:extLst>
            <a:ext uri="{FF2B5EF4-FFF2-40B4-BE49-F238E27FC236}">
              <a16:creationId xmlns:a16="http://schemas.microsoft.com/office/drawing/2014/main" id="{92F7CC27-3687-4468-9124-DC93030ACFA2}"/>
            </a:ext>
          </a:extLst>
        </xdr:cNvPr>
        <xdr:cNvCxnSpPr/>
      </xdr:nvCxnSpPr>
      <xdr:spPr>
        <a:xfrm flipV="1">
          <a:off x="20434300" y="10811728"/>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138435</xdr:rowOff>
    </xdr:from>
    <xdr:to>
      <xdr:col>102</xdr:col>
      <xdr:colOff>165100</xdr:colOff>
      <xdr:row>63</xdr:row>
      <xdr:rowOff>68585</xdr:rowOff>
    </xdr:to>
    <xdr:sp macro="" textlink="">
      <xdr:nvSpPr>
        <xdr:cNvPr id="612" name="楕円 611">
          <a:extLst>
            <a:ext uri="{FF2B5EF4-FFF2-40B4-BE49-F238E27FC236}">
              <a16:creationId xmlns:a16="http://schemas.microsoft.com/office/drawing/2014/main" id="{BDFDF713-2888-40C3-884B-2CB8FA074011}"/>
            </a:ext>
          </a:extLst>
        </xdr:cNvPr>
        <xdr:cNvSpPr/>
      </xdr:nvSpPr>
      <xdr:spPr>
        <a:xfrm>
          <a:off x="19494500" y="1076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14219</xdr:rowOff>
    </xdr:from>
    <xdr:to>
      <xdr:col>107</xdr:col>
      <xdr:colOff>50800</xdr:colOff>
      <xdr:row>63</xdr:row>
      <xdr:rowOff>17785</xdr:rowOff>
    </xdr:to>
    <xdr:cxnSp macro="">
      <xdr:nvCxnSpPr>
        <xdr:cNvPr id="613" name="直線コネクタ 612">
          <a:extLst>
            <a:ext uri="{FF2B5EF4-FFF2-40B4-BE49-F238E27FC236}">
              <a16:creationId xmlns:a16="http://schemas.microsoft.com/office/drawing/2014/main" id="{B4EAF2B1-B456-4F9A-BB40-36C1DD0FCD19}"/>
            </a:ext>
          </a:extLst>
        </xdr:cNvPr>
        <xdr:cNvCxnSpPr/>
      </xdr:nvCxnSpPr>
      <xdr:spPr>
        <a:xfrm flipV="1">
          <a:off x="19545300" y="10815569"/>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77810</xdr:rowOff>
    </xdr:from>
    <xdr:to>
      <xdr:col>98</xdr:col>
      <xdr:colOff>38100</xdr:colOff>
      <xdr:row>63</xdr:row>
      <xdr:rowOff>7960</xdr:rowOff>
    </xdr:to>
    <xdr:sp macro="" textlink="">
      <xdr:nvSpPr>
        <xdr:cNvPr id="614" name="楕円 613">
          <a:extLst>
            <a:ext uri="{FF2B5EF4-FFF2-40B4-BE49-F238E27FC236}">
              <a16:creationId xmlns:a16="http://schemas.microsoft.com/office/drawing/2014/main" id="{3EA626F8-C228-40CC-8DB8-48425CFE212E}"/>
            </a:ext>
          </a:extLst>
        </xdr:cNvPr>
        <xdr:cNvSpPr/>
      </xdr:nvSpPr>
      <xdr:spPr>
        <a:xfrm>
          <a:off x="18605500" y="107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128610</xdr:rowOff>
    </xdr:from>
    <xdr:to>
      <xdr:col>102</xdr:col>
      <xdr:colOff>114300</xdr:colOff>
      <xdr:row>63</xdr:row>
      <xdr:rowOff>17785</xdr:rowOff>
    </xdr:to>
    <xdr:cxnSp macro="">
      <xdr:nvCxnSpPr>
        <xdr:cNvPr id="615" name="直線コネクタ 614">
          <a:extLst>
            <a:ext uri="{FF2B5EF4-FFF2-40B4-BE49-F238E27FC236}">
              <a16:creationId xmlns:a16="http://schemas.microsoft.com/office/drawing/2014/main" id="{C293F81A-9AE2-4153-B5CF-601F2DE7745B}"/>
            </a:ext>
          </a:extLst>
        </xdr:cNvPr>
        <xdr:cNvCxnSpPr/>
      </xdr:nvCxnSpPr>
      <xdr:spPr>
        <a:xfrm>
          <a:off x="18656300" y="10758510"/>
          <a:ext cx="889000" cy="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5E60A264-01BC-450E-8C6C-022E476F78FF}"/>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8B7EEFF7-77CB-4F43-A702-15CB464F573D}"/>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BD9E3230-E2D5-47CC-A5BD-06B3E8B5C935}"/>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619" name="n_4aveValue【学校施設】&#10;一人当たり面積">
          <a:extLst>
            <a:ext uri="{FF2B5EF4-FFF2-40B4-BE49-F238E27FC236}">
              <a16:creationId xmlns:a16="http://schemas.microsoft.com/office/drawing/2014/main" id="{96208DE6-1DF8-415C-B2D2-EC1364D6E0A9}"/>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52305</xdr:rowOff>
    </xdr:from>
    <xdr:ext cx="469744" cy="259045"/>
    <xdr:sp macro="" textlink="">
      <xdr:nvSpPr>
        <xdr:cNvPr id="620" name="n_1mainValue【学校施設】&#10;一人当たり面積">
          <a:extLst>
            <a:ext uri="{FF2B5EF4-FFF2-40B4-BE49-F238E27FC236}">
              <a16:creationId xmlns:a16="http://schemas.microsoft.com/office/drawing/2014/main" id="{107D9791-2C7F-44A8-AB2F-352D51A21401}"/>
            </a:ext>
          </a:extLst>
        </xdr:cNvPr>
        <xdr:cNvSpPr txBox="1"/>
      </xdr:nvSpPr>
      <xdr:spPr>
        <a:xfrm>
          <a:off x="21075727" y="1085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56146</xdr:rowOff>
    </xdr:from>
    <xdr:ext cx="469744" cy="259045"/>
    <xdr:sp macro="" textlink="">
      <xdr:nvSpPr>
        <xdr:cNvPr id="621" name="n_2mainValue【学校施設】&#10;一人当たり面積">
          <a:extLst>
            <a:ext uri="{FF2B5EF4-FFF2-40B4-BE49-F238E27FC236}">
              <a16:creationId xmlns:a16="http://schemas.microsoft.com/office/drawing/2014/main" id="{109E2710-E925-4866-B6CE-678ED57777DE}"/>
            </a:ext>
          </a:extLst>
        </xdr:cNvPr>
        <xdr:cNvSpPr txBox="1"/>
      </xdr:nvSpPr>
      <xdr:spPr>
        <a:xfrm>
          <a:off x="20199427" y="108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59712</xdr:rowOff>
    </xdr:from>
    <xdr:ext cx="469744" cy="259045"/>
    <xdr:sp macro="" textlink="">
      <xdr:nvSpPr>
        <xdr:cNvPr id="622" name="n_3mainValue【学校施設】&#10;一人当たり面積">
          <a:extLst>
            <a:ext uri="{FF2B5EF4-FFF2-40B4-BE49-F238E27FC236}">
              <a16:creationId xmlns:a16="http://schemas.microsoft.com/office/drawing/2014/main" id="{8B227370-39EC-4240-B62E-CD436A3C3248}"/>
            </a:ext>
          </a:extLst>
        </xdr:cNvPr>
        <xdr:cNvSpPr txBox="1"/>
      </xdr:nvSpPr>
      <xdr:spPr>
        <a:xfrm>
          <a:off x="19310427" y="1086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24487</xdr:rowOff>
    </xdr:from>
    <xdr:ext cx="469744" cy="259045"/>
    <xdr:sp macro="" textlink="">
      <xdr:nvSpPr>
        <xdr:cNvPr id="623" name="n_4mainValue【学校施設】&#10;一人当たり面積">
          <a:extLst>
            <a:ext uri="{FF2B5EF4-FFF2-40B4-BE49-F238E27FC236}">
              <a16:creationId xmlns:a16="http://schemas.microsoft.com/office/drawing/2014/main" id="{8D5C31A9-401F-4A08-B758-5FFE490718D3}"/>
            </a:ext>
          </a:extLst>
        </xdr:cNvPr>
        <xdr:cNvSpPr txBox="1"/>
      </xdr:nvSpPr>
      <xdr:spPr>
        <a:xfrm>
          <a:off x="18421427" y="1048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C5D7D19E-253D-47BC-99EF-CBC562AEA3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44D50A9-3B92-4F9B-BDCD-6CF00A61DE6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DA28C51D-240C-4F23-BAF1-609E4F9632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4E0D9C90-CF9A-4101-8943-14E3AB36F7E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98B127E6-D628-4DCD-98F4-D951A0164E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1BDBF78C-2252-49CF-9860-7616A0C8A8D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561DBF2E-71A7-4F71-9BD6-1DC375F713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AD95929C-9C8B-4C05-97B3-7556C33DC24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ABC67687-D687-469D-8F99-2325A321504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33EF35B-1598-4C53-9B0C-528EC0E67FD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A43BBDF3-A9B5-4F85-9B52-C5B938A9C1C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CD3B3966-3685-4844-B5D1-DF74969CA9F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7F251CB0-C7D6-48DA-962F-63F2ABF794B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419608FC-E763-4DDD-862B-F403F6FD511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8C964091-0F0D-4592-9D57-BED9231581C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C0F02CAF-5C1B-4AF1-90BF-29019672724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5377885F-88B0-4700-B228-CBC662B6C34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A922AF40-1B97-4B08-8CDF-749DEE4689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49B6B505-6A99-4A8A-B7A3-2E6E815C9F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26152EF-B3F0-45F0-BEBC-A866093F66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87C2DB5E-8097-4777-8018-DC1247A710D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7A139CC-B14A-49D2-B937-9C73ADA8419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E3657D72-47D0-4500-BC06-584B008783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42880CBF-A2F3-4387-83C9-5AEA5568C7B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C521DB18-EDBD-40E1-8A35-7EB6DA67C2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C7236478-0553-4EB4-B924-759AF8CC93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0EE1757F-1B96-4224-A2FC-3005601CCCC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BE7D8125-91C9-4FDF-A303-9163725F3F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E6A2A4E6-0DDE-42E1-968C-6B374F19F81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F5A1B027-9DD2-4E02-A1DB-889727968F1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FB60C4C1-CE87-4FB8-9583-5E9FB69D9B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C3F1E12C-3595-4C71-84A6-F4E1FFA60B8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2C5CCC0C-F57D-46EB-9199-96B106965DD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D5952E42-58F7-4D5F-8A18-AC5D9411C6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5D1CF667-CA91-4ABA-A1FA-DC7477D243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有形固定資産減価償却率は類似団体平均を下回っているものの、耐用年数を経過しているものもあるため、今後も適切な維持管理が必要である。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有形固定資産減価償却率は類似団体平均を大幅に上回っている。公共施設等総合管理計画等に基づき、長寿命化や老朽化対策を計画的に行う必要がある。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年度に町内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保育所を統合し認定こども園を開設したため、有形固定資産減価償却率が大幅に減少している。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3AA70EC-0ADD-4414-BB4A-AE019BFE2D5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2174D9-4EE4-4D4D-AA70-B51A26A4AD7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6BF26A-2633-4F9C-A7AD-61805EA217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FBA2CD9-887C-4BC4-B74E-4E00CF589B7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北海道厚沢部町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3CE6E84-06CD-4EB9-BAEC-699F11E8FE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63C71B-D5C9-4E69-96BC-02D7BBFECCB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717528-67BA-4F02-8BC3-AABE240A7AA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5C45B7-47F7-4BFC-BC6D-75553C1708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048B28-97D9-4E91-9897-DA3F0B1506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F745F3-3A5E-4DBC-8900-A7EF8EDA6EC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3,599
3,567
460.58
5,520,328
5,401,610
79,093
3,131,965
3,489,162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F561E2-6498-467D-AE4D-578FEC061F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49718CC-12F9-450B-90B0-16913A46F1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F5FE38-0F35-4243-B357-2EF936BDCA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6E4F92-BE1A-43F7-9966-F01B98D189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9773896-1EDA-4316-841F-0BDE860FC0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C039097-BB31-41EA-9F39-4D2476479A5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C981A7-5992-4FA7-9881-7EA8346AAF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BDDC25-3B3A-4DCF-A97F-54EBD7F7A3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025B82-710C-4963-A316-EF72EE194D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8857F43-FBC0-4DE7-A6F0-B639F33FEAF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78830E-8A60-4654-9CD5-4A9C12E4B5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74A1E87-F85D-42B4-9870-4271E0F35F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B3573F-1431-42EA-B4C5-8E511191CE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C2393B-0691-4854-8681-E862AB1CEB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0C4C4E-3A38-493B-98A4-3C42B646F8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AF2383-A2EB-4EFD-B8AB-124BFC2A793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BDBB7D-DD29-455D-A8D2-6330472F8E2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C8AAC7C-D950-4A5B-8983-D90197E4E6B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D14967-BE0B-41BC-8D42-42BC3EDB78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B6E69B-AAFA-479F-BA74-A28115A6166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2367A5-5F2C-4411-9180-479DE42BB1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6CEB139-33C7-402C-9A47-9E0809A0D8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2178DD3-15A3-4051-9EBB-9A89A75EF80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3EF6E1F-BFA8-43CC-A0AD-CA208E5CC08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94711F1-FAB5-4637-B902-DDABF05365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E12316-D816-4825-907D-AC0A2687BFA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09DE93-51E3-4156-B1D0-01B1BA5637C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85C26A-DA89-4966-B4DE-F7D42454B3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F2AF100-8538-46C4-A172-B9AAD91DECD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C581E4-5A18-4BBC-883A-7D8D2A6444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D43CCEE-C28D-4B7D-88FF-B6C20ECC929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8ACD45-B780-4E8C-A3A1-0AF4F014C03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5C3CEF9-6372-4550-B080-CCAF17C2721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6B9B19C-6A52-4AB6-B043-DF780B91C5A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13870D4-99E3-4356-B630-28B1FA965AB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8F04006-F3FD-4061-95E2-1340D5CA92A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722B3DB-0368-4729-B0FD-C6B7F825CD3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5C099BF-0234-49F9-BBE5-407E551EDF7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0CA59F1-60CE-4BF4-81AC-667293EDB0E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B23DC3E-E9A3-4D24-85BE-5272063636B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E52C182-9940-4921-A923-4ED8D72AAE8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B1B63A7D-00B5-4CE6-960A-42C722E9E07F}"/>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16E910F-10BD-45B9-80B6-BE449A3A9F1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48D3DB9-0413-40A3-8545-EFECD7512A0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DACB5D62-ED64-486A-9C2B-6297A1F07165}"/>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A19CF86-5052-4E1A-BB5D-0F0179A2838D}"/>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84807230-6A8E-43DB-9664-140D09A866A8}"/>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87845CBE-A0C3-4463-894C-E029C756E33C}"/>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CF810CBC-AEC7-45BF-9D69-64104EF34182}"/>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26687</xdr:rowOff>
    </xdr:from>
    <xdr:ext cx="405111" cy="259045"/>
    <xdr:sp macro="" textlink="">
      <xdr:nvSpPr>
        <xdr:cNvPr id="61" name="【図書館】&#10;有形固定資産減価償却率平均値テキスト">
          <a:extLst>
            <a:ext uri="{FF2B5EF4-FFF2-40B4-BE49-F238E27FC236}">
              <a16:creationId xmlns:a16="http://schemas.microsoft.com/office/drawing/2014/main" id="{B33CC98E-5590-437D-BFC4-79A1B60DC74D}"/>
            </a:ext>
          </a:extLst>
        </xdr:cNvPr>
        <xdr:cNvSpPr txBox="1"/>
      </xdr:nvSpPr>
      <xdr:spPr>
        <a:xfrm>
          <a:off x="46736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0FF3D6CF-4019-4BC3-BA45-0FA7D8823350}"/>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FD719F2D-9CAC-48A7-88AB-09F19EC398D9}"/>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a:extLst>
            <a:ext uri="{FF2B5EF4-FFF2-40B4-BE49-F238E27FC236}">
              <a16:creationId xmlns:a16="http://schemas.microsoft.com/office/drawing/2014/main" id="{B39CB316-2BD4-4D3B-83B3-A1D48468E994}"/>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a:extLst>
            <a:ext uri="{FF2B5EF4-FFF2-40B4-BE49-F238E27FC236}">
              <a16:creationId xmlns:a16="http://schemas.microsoft.com/office/drawing/2014/main" id="{0F6DC1B6-02C5-4308-8405-D7346BD807F3}"/>
            </a:ext>
          </a:extLst>
        </xdr:cNvPr>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a:extLst>
            <a:ext uri="{FF2B5EF4-FFF2-40B4-BE49-F238E27FC236}">
              <a16:creationId xmlns:a16="http://schemas.microsoft.com/office/drawing/2014/main" id="{9BECB7EB-22E5-4ED8-A17B-F7D0E7D83A3B}"/>
            </a:ext>
          </a:extLst>
        </xdr:cNvPr>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A7F71F-18F5-42A4-B2D0-BC05035379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D210683-02F7-4F76-9005-493D7B23C1B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1935C7-3C30-444F-AE22-1D233730615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DF7BBBD-905A-40DE-BC39-E5B9E3F229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2C7D71-8E55-44E9-A97A-B6374D9267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62230</xdr:rowOff>
    </xdr:from>
    <xdr:to>
      <xdr:col>24</xdr:col>
      <xdr:colOff>114300</xdr:colOff>
      <xdr:row>38</xdr:row>
      <xdr:rowOff>163830</xdr:rowOff>
    </xdr:to>
    <xdr:sp macro="" textlink="">
      <xdr:nvSpPr>
        <xdr:cNvPr id="72" name="楕円 71">
          <a:extLst>
            <a:ext uri="{FF2B5EF4-FFF2-40B4-BE49-F238E27FC236}">
              <a16:creationId xmlns:a16="http://schemas.microsoft.com/office/drawing/2014/main" id="{69F2D942-0BDD-4C32-B137-3A1C8D05B4DC}"/>
            </a:ext>
          </a:extLst>
        </xdr:cNvPr>
        <xdr:cNvSpPr/>
      </xdr:nvSpPr>
      <xdr:spPr>
        <a:xfrm>
          <a:off x="45847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40657</xdr:rowOff>
    </xdr:from>
    <xdr:ext cx="405111" cy="259045"/>
    <xdr:sp macro="" textlink="">
      <xdr:nvSpPr>
        <xdr:cNvPr id="73" name="【図書館】&#10;有形固定資産減価償却率該当値テキスト">
          <a:extLst>
            <a:ext uri="{FF2B5EF4-FFF2-40B4-BE49-F238E27FC236}">
              <a16:creationId xmlns:a16="http://schemas.microsoft.com/office/drawing/2014/main" id="{59ED34B9-2658-4CDC-B95C-12889B0271F1}"/>
            </a:ext>
          </a:extLst>
        </xdr:cNvPr>
        <xdr:cNvSpPr txBox="1"/>
      </xdr:nvSpPr>
      <xdr:spPr>
        <a:xfrm>
          <a:off x="4673600"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4" name="楕円 73">
          <a:extLst>
            <a:ext uri="{FF2B5EF4-FFF2-40B4-BE49-F238E27FC236}">
              <a16:creationId xmlns:a16="http://schemas.microsoft.com/office/drawing/2014/main" id="{BBAAB5C2-58E8-4CA1-BF1D-0CEAD62E3BE7}"/>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113030</xdr:rowOff>
    </xdr:to>
    <xdr:cxnSp macro="">
      <xdr:nvCxnSpPr>
        <xdr:cNvPr id="75" name="直線コネクタ 74">
          <a:extLst>
            <a:ext uri="{FF2B5EF4-FFF2-40B4-BE49-F238E27FC236}">
              <a16:creationId xmlns:a16="http://schemas.microsoft.com/office/drawing/2014/main" id="{8B9BE5D3-33FD-479A-8C24-C4A78C1E78C1}"/>
            </a:ext>
          </a:extLst>
        </xdr:cNvPr>
        <xdr:cNvCxnSpPr/>
      </xdr:nvCxnSpPr>
      <xdr:spPr>
        <a:xfrm>
          <a:off x="3797300" y="66027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11430</xdr:rowOff>
    </xdr:from>
    <xdr:to>
      <xdr:col>15</xdr:col>
      <xdr:colOff>101600</xdr:colOff>
      <xdr:row>38</xdr:row>
      <xdr:rowOff>113030</xdr:rowOff>
    </xdr:to>
    <xdr:sp macro="" textlink="">
      <xdr:nvSpPr>
        <xdr:cNvPr id="76" name="楕円 75">
          <a:extLst>
            <a:ext uri="{FF2B5EF4-FFF2-40B4-BE49-F238E27FC236}">
              <a16:creationId xmlns:a16="http://schemas.microsoft.com/office/drawing/2014/main" id="{50780108-DF8E-4129-9E5A-E023D20E1F7F}"/>
            </a:ext>
          </a:extLst>
        </xdr:cNvPr>
        <xdr:cNvSpPr/>
      </xdr:nvSpPr>
      <xdr:spPr>
        <a:xfrm>
          <a:off x="2857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62230</xdr:rowOff>
    </xdr:from>
    <xdr:to>
      <xdr:col>19</xdr:col>
      <xdr:colOff>177800</xdr:colOff>
      <xdr:row>38</xdr:row>
      <xdr:rowOff>87630</xdr:rowOff>
    </xdr:to>
    <xdr:cxnSp macro="">
      <xdr:nvCxnSpPr>
        <xdr:cNvPr id="77" name="直線コネクタ 76">
          <a:extLst>
            <a:ext uri="{FF2B5EF4-FFF2-40B4-BE49-F238E27FC236}">
              <a16:creationId xmlns:a16="http://schemas.microsoft.com/office/drawing/2014/main" id="{09B30629-BE5D-446F-B3F4-95ABD1B73110}"/>
            </a:ext>
          </a:extLst>
        </xdr:cNvPr>
        <xdr:cNvCxnSpPr/>
      </xdr:nvCxnSpPr>
      <xdr:spPr>
        <a:xfrm>
          <a:off x="2908300" y="65773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157480</xdr:rowOff>
    </xdr:from>
    <xdr:to>
      <xdr:col>10</xdr:col>
      <xdr:colOff>165100</xdr:colOff>
      <xdr:row>38</xdr:row>
      <xdr:rowOff>87630</xdr:rowOff>
    </xdr:to>
    <xdr:sp macro="" textlink="">
      <xdr:nvSpPr>
        <xdr:cNvPr id="78" name="楕円 77">
          <a:extLst>
            <a:ext uri="{FF2B5EF4-FFF2-40B4-BE49-F238E27FC236}">
              <a16:creationId xmlns:a16="http://schemas.microsoft.com/office/drawing/2014/main" id="{B72E40F2-8317-4B43-B7F6-3A73ED789002}"/>
            </a:ext>
          </a:extLst>
        </xdr:cNvPr>
        <xdr:cNvSpPr/>
      </xdr:nvSpPr>
      <xdr:spPr>
        <a:xfrm>
          <a:off x="1968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36830</xdr:rowOff>
    </xdr:from>
    <xdr:to>
      <xdr:col>15</xdr:col>
      <xdr:colOff>50800</xdr:colOff>
      <xdr:row>38</xdr:row>
      <xdr:rowOff>62230</xdr:rowOff>
    </xdr:to>
    <xdr:cxnSp macro="">
      <xdr:nvCxnSpPr>
        <xdr:cNvPr id="79" name="直線コネクタ 78">
          <a:extLst>
            <a:ext uri="{FF2B5EF4-FFF2-40B4-BE49-F238E27FC236}">
              <a16:creationId xmlns:a16="http://schemas.microsoft.com/office/drawing/2014/main" id="{485DE93D-51D8-469D-812A-084481B3A849}"/>
            </a:ext>
          </a:extLst>
        </xdr:cNvPr>
        <xdr:cNvCxnSpPr/>
      </xdr:nvCxnSpPr>
      <xdr:spPr>
        <a:xfrm>
          <a:off x="2019300" y="65519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0" name="楕円 79">
          <a:extLst>
            <a:ext uri="{FF2B5EF4-FFF2-40B4-BE49-F238E27FC236}">
              <a16:creationId xmlns:a16="http://schemas.microsoft.com/office/drawing/2014/main" id="{1AAF6555-B2AD-47D5-A8A4-7267C93D0E00}"/>
            </a:ext>
          </a:extLst>
        </xdr:cNvPr>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36830</xdr:rowOff>
    </xdr:to>
    <xdr:cxnSp macro="">
      <xdr:nvCxnSpPr>
        <xdr:cNvPr id="81" name="直線コネクタ 80">
          <a:extLst>
            <a:ext uri="{FF2B5EF4-FFF2-40B4-BE49-F238E27FC236}">
              <a16:creationId xmlns:a16="http://schemas.microsoft.com/office/drawing/2014/main" id="{27D7EB31-FDA4-404B-816D-BDD28C69E222}"/>
            </a:ext>
          </a:extLst>
        </xdr:cNvPr>
        <xdr:cNvCxnSpPr/>
      </xdr:nvCxnSpPr>
      <xdr:spPr>
        <a:xfrm>
          <a:off x="1130300" y="649986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82" name="n_1aveValue【図書館】&#10;有形固定資産減価償却率">
          <a:extLst>
            <a:ext uri="{FF2B5EF4-FFF2-40B4-BE49-F238E27FC236}">
              <a16:creationId xmlns:a16="http://schemas.microsoft.com/office/drawing/2014/main" id="{F257A1E9-B479-44F9-8BD9-EAB307E3F1A8}"/>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3" name="n_2aveValue【図書館】&#10;有形固定資産減価償却率">
          <a:extLst>
            <a:ext uri="{FF2B5EF4-FFF2-40B4-BE49-F238E27FC236}">
              <a16:creationId xmlns:a16="http://schemas.microsoft.com/office/drawing/2014/main" id="{3366982D-121D-4B78-B30C-31F6EE20CE7F}"/>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144797</xdr:rowOff>
    </xdr:from>
    <xdr:ext cx="405111" cy="259045"/>
    <xdr:sp macro="" textlink="">
      <xdr:nvSpPr>
        <xdr:cNvPr id="84" name="n_3aveValue【図書館】&#10;有形固定資産減価償却率">
          <a:extLst>
            <a:ext uri="{FF2B5EF4-FFF2-40B4-BE49-F238E27FC236}">
              <a16:creationId xmlns:a16="http://schemas.microsoft.com/office/drawing/2014/main" id="{E2DFECA6-F374-47AE-9345-96800F373B85}"/>
            </a:ext>
          </a:extLst>
        </xdr:cNvPr>
        <xdr:cNvSpPr txBox="1"/>
      </xdr:nvSpPr>
      <xdr:spPr>
        <a:xfrm>
          <a:off x="1816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85" name="n_4aveValue【図書館】&#10;有形固定資産減価償却率">
          <a:extLst>
            <a:ext uri="{FF2B5EF4-FFF2-40B4-BE49-F238E27FC236}">
              <a16:creationId xmlns:a16="http://schemas.microsoft.com/office/drawing/2014/main" id="{744AF85A-B6AD-49C4-A06A-F2532C964342}"/>
            </a:ext>
          </a:extLst>
        </xdr:cNvPr>
        <xdr:cNvSpPr txBox="1"/>
      </xdr:nvSpPr>
      <xdr:spPr>
        <a:xfrm>
          <a:off x="927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6" name="n_1mainValue【図書館】&#10;有形固定資産減価償却率">
          <a:extLst>
            <a:ext uri="{FF2B5EF4-FFF2-40B4-BE49-F238E27FC236}">
              <a16:creationId xmlns:a16="http://schemas.microsoft.com/office/drawing/2014/main" id="{2EA17112-A8D8-476A-8354-B077A1501DC5}"/>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104157</xdr:rowOff>
    </xdr:from>
    <xdr:ext cx="405111" cy="259045"/>
    <xdr:sp macro="" textlink="">
      <xdr:nvSpPr>
        <xdr:cNvPr id="87" name="n_2mainValue【図書館】&#10;有形固定資産減価償却率">
          <a:extLst>
            <a:ext uri="{FF2B5EF4-FFF2-40B4-BE49-F238E27FC236}">
              <a16:creationId xmlns:a16="http://schemas.microsoft.com/office/drawing/2014/main" id="{F6831FC9-30EC-43D9-B315-66B2E2514E14}"/>
            </a:ext>
          </a:extLst>
        </xdr:cNvPr>
        <xdr:cNvSpPr txBox="1"/>
      </xdr:nvSpPr>
      <xdr:spPr>
        <a:xfrm>
          <a:off x="2705744"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78757</xdr:rowOff>
    </xdr:from>
    <xdr:ext cx="405111" cy="259045"/>
    <xdr:sp macro="" textlink="">
      <xdr:nvSpPr>
        <xdr:cNvPr id="88" name="n_3mainValue【図書館】&#10;有形固定資産減価償却率">
          <a:extLst>
            <a:ext uri="{FF2B5EF4-FFF2-40B4-BE49-F238E27FC236}">
              <a16:creationId xmlns:a16="http://schemas.microsoft.com/office/drawing/2014/main" id="{3E1E3B7C-1989-49B0-8AB6-ADDF672F6718}"/>
            </a:ext>
          </a:extLst>
        </xdr:cNvPr>
        <xdr:cNvSpPr txBox="1"/>
      </xdr:nvSpPr>
      <xdr:spPr>
        <a:xfrm>
          <a:off x="1816744" y="659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26687</xdr:rowOff>
    </xdr:from>
    <xdr:ext cx="405111" cy="259045"/>
    <xdr:sp macro="" textlink="">
      <xdr:nvSpPr>
        <xdr:cNvPr id="89" name="n_4mainValue【図書館】&#10;有形固定資産減価償却率">
          <a:extLst>
            <a:ext uri="{FF2B5EF4-FFF2-40B4-BE49-F238E27FC236}">
              <a16:creationId xmlns:a16="http://schemas.microsoft.com/office/drawing/2014/main" id="{474166E7-A139-4F17-8056-A9FE0F924075}"/>
            </a:ext>
          </a:extLst>
        </xdr:cNvPr>
        <xdr:cNvSpPr txBox="1"/>
      </xdr:nvSpPr>
      <xdr:spPr>
        <a:xfrm>
          <a:off x="927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4CA43EA6-1239-4D9A-8E66-512C4DED4D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C0B68EA5-23E2-4CFE-8876-FB8F5AA2E9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9EF62755-4034-453A-A448-89C04A2B7B3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F875052C-7982-4A65-B391-D8D614725C2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CD0A8073-FA91-485E-BBFA-78F28902061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3EB4EC18-AFF4-4CA1-876F-607B5DCFF7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93BDEF5F-6E9E-4139-9AAB-F0D9598648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C959ECE3-3634-4021-B2FD-368DFBF3855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D23222E5-057F-47DC-8FFA-897C75CE8A4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A70C5FD9-F8FC-47AA-A644-AEAC3D6F6D1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3E12DF2F-DC20-4805-96C5-F8930A09095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BC8F08BF-B65C-40E4-815B-9A9954BEFF3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BFBCA225-712F-4E6B-A400-E8476AE8D02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3708CB29-C6A0-45E0-8B9A-8EA17CE060EC}"/>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A069A7FC-DDE0-43C2-870D-9260384B031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4A254647-9537-4ED2-8F9E-F9B2196D2EF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3408C464-52BF-4AAA-BC67-F11885E210E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559F9709-4034-4C24-9D38-F47C532D954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9131601-D0D1-45D1-9C9A-11DC6ADD8B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81EAB51F-805E-4EBC-94E9-C07FAF95E77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3008D49-5416-4BB0-BA23-5AA09AD5D78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4D83D104-2918-4FA7-944E-9C77E397D92A}"/>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D9AC1D75-B3B8-4EB3-BE3E-63E659EFF962}"/>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E1DFBE9D-74E9-45A0-8857-BF259414ED29}"/>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a:extLst>
            <a:ext uri="{FF2B5EF4-FFF2-40B4-BE49-F238E27FC236}">
              <a16:creationId xmlns:a16="http://schemas.microsoft.com/office/drawing/2014/main" id="{8552748D-2ECB-4B8D-8B56-7A0A29F33D72}"/>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a:extLst>
            <a:ext uri="{FF2B5EF4-FFF2-40B4-BE49-F238E27FC236}">
              <a16:creationId xmlns:a16="http://schemas.microsoft.com/office/drawing/2014/main" id="{8847026E-56A9-49B7-9DF6-5EB22C21498D}"/>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111269</xdr:rowOff>
    </xdr:from>
    <xdr:ext cx="469744" cy="259045"/>
    <xdr:sp macro="" textlink="">
      <xdr:nvSpPr>
        <xdr:cNvPr id="116" name="【図書館】&#10;一人当たり面積平均値テキスト">
          <a:extLst>
            <a:ext uri="{FF2B5EF4-FFF2-40B4-BE49-F238E27FC236}">
              <a16:creationId xmlns:a16="http://schemas.microsoft.com/office/drawing/2014/main" id="{D7DD6B8A-E527-4DEF-8AFF-6D092A0C5264}"/>
            </a:ext>
          </a:extLst>
        </xdr:cNvPr>
        <xdr:cNvSpPr txBox="1"/>
      </xdr:nvSpPr>
      <xdr:spPr>
        <a:xfrm>
          <a:off x="1051560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a:extLst>
            <a:ext uri="{FF2B5EF4-FFF2-40B4-BE49-F238E27FC236}">
              <a16:creationId xmlns:a16="http://schemas.microsoft.com/office/drawing/2014/main" id="{D95C3340-B6FE-495E-AAB1-E03169E7B5E2}"/>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a:extLst>
            <a:ext uri="{FF2B5EF4-FFF2-40B4-BE49-F238E27FC236}">
              <a16:creationId xmlns:a16="http://schemas.microsoft.com/office/drawing/2014/main" id="{F2B6E9B7-483C-446E-8863-88B07E4D9F46}"/>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a:extLst>
            <a:ext uri="{FF2B5EF4-FFF2-40B4-BE49-F238E27FC236}">
              <a16:creationId xmlns:a16="http://schemas.microsoft.com/office/drawing/2014/main" id="{BE61FD5D-598F-4295-9873-AFF89CE6516D}"/>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DF72067A-7F39-4A43-9E98-9F320DA4EA59}"/>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a:extLst>
            <a:ext uri="{FF2B5EF4-FFF2-40B4-BE49-F238E27FC236}">
              <a16:creationId xmlns:a16="http://schemas.microsoft.com/office/drawing/2014/main" id="{D8E5C096-AFE9-4A0A-B0A6-A0CC55E5D9C0}"/>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F57B36C-C0E7-49FD-81FB-E80D052430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DDA24BF-4753-4FE3-A2EA-A7E8459692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4238019-E09C-44B4-A82E-14816B815F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C83F14B-6957-4E87-A01B-2768BE3274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5CC405E-7025-4BB2-95A7-26B4534C2EC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xdr:rowOff>
    </xdr:from>
    <xdr:to>
      <xdr:col>55</xdr:col>
      <xdr:colOff>50800</xdr:colOff>
      <xdr:row>36</xdr:row>
      <xdr:rowOff>113284</xdr:rowOff>
    </xdr:to>
    <xdr:sp macro="" textlink="">
      <xdr:nvSpPr>
        <xdr:cNvPr id="127" name="楕円 126">
          <a:extLst>
            <a:ext uri="{FF2B5EF4-FFF2-40B4-BE49-F238E27FC236}">
              <a16:creationId xmlns:a16="http://schemas.microsoft.com/office/drawing/2014/main" id="{9391A09B-4DD0-4740-8CCF-48EFC031A626}"/>
            </a:ext>
          </a:extLst>
        </xdr:cNvPr>
        <xdr:cNvSpPr/>
      </xdr:nvSpPr>
      <xdr:spPr>
        <a:xfrm>
          <a:off x="104267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34561</xdr:rowOff>
    </xdr:from>
    <xdr:ext cx="469744" cy="259045"/>
    <xdr:sp macro="" textlink="">
      <xdr:nvSpPr>
        <xdr:cNvPr id="128" name="【図書館】&#10;一人当たり面積該当値テキスト">
          <a:extLst>
            <a:ext uri="{FF2B5EF4-FFF2-40B4-BE49-F238E27FC236}">
              <a16:creationId xmlns:a16="http://schemas.microsoft.com/office/drawing/2014/main" id="{4E280A08-181F-4639-A2BB-D2E089BB5546}"/>
            </a:ext>
          </a:extLst>
        </xdr:cNvPr>
        <xdr:cNvSpPr txBox="1"/>
      </xdr:nvSpPr>
      <xdr:spPr>
        <a:xfrm>
          <a:off x="10515600" y="60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36830</xdr:rowOff>
    </xdr:from>
    <xdr:to>
      <xdr:col>50</xdr:col>
      <xdr:colOff>165100</xdr:colOff>
      <xdr:row>36</xdr:row>
      <xdr:rowOff>138430</xdr:rowOff>
    </xdr:to>
    <xdr:sp macro="" textlink="">
      <xdr:nvSpPr>
        <xdr:cNvPr id="129" name="楕円 128">
          <a:extLst>
            <a:ext uri="{FF2B5EF4-FFF2-40B4-BE49-F238E27FC236}">
              <a16:creationId xmlns:a16="http://schemas.microsoft.com/office/drawing/2014/main" id="{359CB324-2B9E-4EFB-84B4-938C53C57AC0}"/>
            </a:ext>
          </a:extLst>
        </xdr:cNvPr>
        <xdr:cNvSpPr/>
      </xdr:nvSpPr>
      <xdr:spPr>
        <a:xfrm>
          <a:off x="958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62484</xdr:rowOff>
    </xdr:from>
    <xdr:to>
      <xdr:col>55</xdr:col>
      <xdr:colOff>0</xdr:colOff>
      <xdr:row>36</xdr:row>
      <xdr:rowOff>87630</xdr:rowOff>
    </xdr:to>
    <xdr:cxnSp macro="">
      <xdr:nvCxnSpPr>
        <xdr:cNvPr id="130" name="直線コネクタ 129">
          <a:extLst>
            <a:ext uri="{FF2B5EF4-FFF2-40B4-BE49-F238E27FC236}">
              <a16:creationId xmlns:a16="http://schemas.microsoft.com/office/drawing/2014/main" id="{624E7A8D-44E5-46EC-A25F-4BD2C98CC704}"/>
            </a:ext>
          </a:extLst>
        </xdr:cNvPr>
        <xdr:cNvCxnSpPr/>
      </xdr:nvCxnSpPr>
      <xdr:spPr>
        <a:xfrm flipV="1">
          <a:off x="9639300" y="623468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57404</xdr:rowOff>
    </xdr:from>
    <xdr:to>
      <xdr:col>46</xdr:col>
      <xdr:colOff>38100</xdr:colOff>
      <xdr:row>36</xdr:row>
      <xdr:rowOff>159004</xdr:rowOff>
    </xdr:to>
    <xdr:sp macro="" textlink="">
      <xdr:nvSpPr>
        <xdr:cNvPr id="131" name="楕円 130">
          <a:extLst>
            <a:ext uri="{FF2B5EF4-FFF2-40B4-BE49-F238E27FC236}">
              <a16:creationId xmlns:a16="http://schemas.microsoft.com/office/drawing/2014/main" id="{2EB4DB3E-51D6-46F3-B7A1-8D463B190279}"/>
            </a:ext>
          </a:extLst>
        </xdr:cNvPr>
        <xdr:cNvSpPr/>
      </xdr:nvSpPr>
      <xdr:spPr>
        <a:xfrm>
          <a:off x="8699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87630</xdr:rowOff>
    </xdr:from>
    <xdr:to>
      <xdr:col>50</xdr:col>
      <xdr:colOff>114300</xdr:colOff>
      <xdr:row>36</xdr:row>
      <xdr:rowOff>108204</xdr:rowOff>
    </xdr:to>
    <xdr:cxnSp macro="">
      <xdr:nvCxnSpPr>
        <xdr:cNvPr id="132" name="直線コネクタ 131">
          <a:extLst>
            <a:ext uri="{FF2B5EF4-FFF2-40B4-BE49-F238E27FC236}">
              <a16:creationId xmlns:a16="http://schemas.microsoft.com/office/drawing/2014/main" id="{087DCEB3-453C-4885-B72B-DBA6F05DED48}"/>
            </a:ext>
          </a:extLst>
        </xdr:cNvPr>
        <xdr:cNvCxnSpPr/>
      </xdr:nvCxnSpPr>
      <xdr:spPr>
        <a:xfrm flipV="1">
          <a:off x="8750300" y="625983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77978</xdr:rowOff>
    </xdr:from>
    <xdr:to>
      <xdr:col>41</xdr:col>
      <xdr:colOff>101600</xdr:colOff>
      <xdr:row>37</xdr:row>
      <xdr:rowOff>8128</xdr:rowOff>
    </xdr:to>
    <xdr:sp macro="" textlink="">
      <xdr:nvSpPr>
        <xdr:cNvPr id="133" name="楕円 132">
          <a:extLst>
            <a:ext uri="{FF2B5EF4-FFF2-40B4-BE49-F238E27FC236}">
              <a16:creationId xmlns:a16="http://schemas.microsoft.com/office/drawing/2014/main" id="{E73A3280-0B94-4019-AB65-DEA15C8F1E71}"/>
            </a:ext>
          </a:extLst>
        </xdr:cNvPr>
        <xdr:cNvSpPr/>
      </xdr:nvSpPr>
      <xdr:spPr>
        <a:xfrm>
          <a:off x="7810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108204</xdr:rowOff>
    </xdr:from>
    <xdr:to>
      <xdr:col>45</xdr:col>
      <xdr:colOff>177800</xdr:colOff>
      <xdr:row>36</xdr:row>
      <xdr:rowOff>128778</xdr:rowOff>
    </xdr:to>
    <xdr:cxnSp macro="">
      <xdr:nvCxnSpPr>
        <xdr:cNvPr id="134" name="直線コネクタ 133">
          <a:extLst>
            <a:ext uri="{FF2B5EF4-FFF2-40B4-BE49-F238E27FC236}">
              <a16:creationId xmlns:a16="http://schemas.microsoft.com/office/drawing/2014/main" id="{0BA18FE5-C2C4-4462-9B86-E2697E66E39F}"/>
            </a:ext>
          </a:extLst>
        </xdr:cNvPr>
        <xdr:cNvCxnSpPr/>
      </xdr:nvCxnSpPr>
      <xdr:spPr>
        <a:xfrm flipV="1">
          <a:off x="7861300" y="62804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103124</xdr:rowOff>
    </xdr:from>
    <xdr:to>
      <xdr:col>36</xdr:col>
      <xdr:colOff>165100</xdr:colOff>
      <xdr:row>37</xdr:row>
      <xdr:rowOff>33274</xdr:rowOff>
    </xdr:to>
    <xdr:sp macro="" textlink="">
      <xdr:nvSpPr>
        <xdr:cNvPr id="135" name="楕円 134">
          <a:extLst>
            <a:ext uri="{FF2B5EF4-FFF2-40B4-BE49-F238E27FC236}">
              <a16:creationId xmlns:a16="http://schemas.microsoft.com/office/drawing/2014/main" id="{C0C55FF4-3D77-4314-9D89-5B9956AB8B76}"/>
            </a:ext>
          </a:extLst>
        </xdr:cNvPr>
        <xdr:cNvSpPr/>
      </xdr:nvSpPr>
      <xdr:spPr>
        <a:xfrm>
          <a:off x="6921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128778</xdr:rowOff>
    </xdr:from>
    <xdr:to>
      <xdr:col>41</xdr:col>
      <xdr:colOff>50800</xdr:colOff>
      <xdr:row>36</xdr:row>
      <xdr:rowOff>153924</xdr:rowOff>
    </xdr:to>
    <xdr:cxnSp macro="">
      <xdr:nvCxnSpPr>
        <xdr:cNvPr id="136" name="直線コネクタ 135">
          <a:extLst>
            <a:ext uri="{FF2B5EF4-FFF2-40B4-BE49-F238E27FC236}">
              <a16:creationId xmlns:a16="http://schemas.microsoft.com/office/drawing/2014/main" id="{695F5574-B42C-4DDE-96B9-D744BCDD69DA}"/>
            </a:ext>
          </a:extLst>
        </xdr:cNvPr>
        <xdr:cNvCxnSpPr/>
      </xdr:nvCxnSpPr>
      <xdr:spPr>
        <a:xfrm flipV="1">
          <a:off x="6972300" y="630097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17543</xdr:rowOff>
    </xdr:from>
    <xdr:ext cx="469744" cy="259045"/>
    <xdr:sp macro="" textlink="">
      <xdr:nvSpPr>
        <xdr:cNvPr id="137" name="n_1aveValue【図書館】&#10;一人当たり面積">
          <a:extLst>
            <a:ext uri="{FF2B5EF4-FFF2-40B4-BE49-F238E27FC236}">
              <a16:creationId xmlns:a16="http://schemas.microsoft.com/office/drawing/2014/main" id="{34430347-1AE2-4D9B-9DE0-C2B7EB45CD19}"/>
            </a:ext>
          </a:extLst>
        </xdr:cNvPr>
        <xdr:cNvSpPr txBox="1"/>
      </xdr:nvSpPr>
      <xdr:spPr>
        <a:xfrm>
          <a:off x="93917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38" name="n_2aveValue【図書館】&#10;一人当たり面積">
          <a:extLst>
            <a:ext uri="{FF2B5EF4-FFF2-40B4-BE49-F238E27FC236}">
              <a16:creationId xmlns:a16="http://schemas.microsoft.com/office/drawing/2014/main" id="{22B03BF4-1C20-4347-867B-37A364619350}"/>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9" name="n_3aveValue【図書館】&#10;一人当たり面積">
          <a:extLst>
            <a:ext uri="{FF2B5EF4-FFF2-40B4-BE49-F238E27FC236}">
              <a16:creationId xmlns:a16="http://schemas.microsoft.com/office/drawing/2014/main" id="{54F90FB3-731A-4970-BA74-F75A792B993C}"/>
            </a:ext>
          </a:extLst>
        </xdr:cNvPr>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12971</xdr:rowOff>
    </xdr:from>
    <xdr:ext cx="469744" cy="259045"/>
    <xdr:sp macro="" textlink="">
      <xdr:nvSpPr>
        <xdr:cNvPr id="140" name="n_4aveValue【図書館】&#10;一人当たり面積">
          <a:extLst>
            <a:ext uri="{FF2B5EF4-FFF2-40B4-BE49-F238E27FC236}">
              <a16:creationId xmlns:a16="http://schemas.microsoft.com/office/drawing/2014/main" id="{72CA102B-A459-401B-BB6E-A344CCB1E6FF}"/>
            </a:ext>
          </a:extLst>
        </xdr:cNvPr>
        <xdr:cNvSpPr txBox="1"/>
      </xdr:nvSpPr>
      <xdr:spPr>
        <a:xfrm>
          <a:off x="67374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154957</xdr:rowOff>
    </xdr:from>
    <xdr:ext cx="469744" cy="259045"/>
    <xdr:sp macro="" textlink="">
      <xdr:nvSpPr>
        <xdr:cNvPr id="141" name="n_1mainValue【図書館】&#10;一人当たり面積">
          <a:extLst>
            <a:ext uri="{FF2B5EF4-FFF2-40B4-BE49-F238E27FC236}">
              <a16:creationId xmlns:a16="http://schemas.microsoft.com/office/drawing/2014/main" id="{73241D05-E8DA-4C67-9AB9-C844EBE572E2}"/>
            </a:ext>
          </a:extLst>
        </xdr:cNvPr>
        <xdr:cNvSpPr txBox="1"/>
      </xdr:nvSpPr>
      <xdr:spPr>
        <a:xfrm>
          <a:off x="93917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4081</xdr:rowOff>
    </xdr:from>
    <xdr:ext cx="469744" cy="259045"/>
    <xdr:sp macro="" textlink="">
      <xdr:nvSpPr>
        <xdr:cNvPr id="142" name="n_2mainValue【図書館】&#10;一人当たり面積">
          <a:extLst>
            <a:ext uri="{FF2B5EF4-FFF2-40B4-BE49-F238E27FC236}">
              <a16:creationId xmlns:a16="http://schemas.microsoft.com/office/drawing/2014/main" id="{37EC68B9-B28D-4AF9-83A8-428250BC1FE9}"/>
            </a:ext>
          </a:extLst>
        </xdr:cNvPr>
        <xdr:cNvSpPr txBox="1"/>
      </xdr:nvSpPr>
      <xdr:spPr>
        <a:xfrm>
          <a:off x="8515427" y="60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24655</xdr:rowOff>
    </xdr:from>
    <xdr:ext cx="469744" cy="259045"/>
    <xdr:sp macro="" textlink="">
      <xdr:nvSpPr>
        <xdr:cNvPr id="143" name="n_3mainValue【図書館】&#10;一人当たり面積">
          <a:extLst>
            <a:ext uri="{FF2B5EF4-FFF2-40B4-BE49-F238E27FC236}">
              <a16:creationId xmlns:a16="http://schemas.microsoft.com/office/drawing/2014/main" id="{DE503115-E59D-4901-B72A-B9F871885AFB}"/>
            </a:ext>
          </a:extLst>
        </xdr:cNvPr>
        <xdr:cNvSpPr txBox="1"/>
      </xdr:nvSpPr>
      <xdr:spPr>
        <a:xfrm>
          <a:off x="7626427" y="602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49801</xdr:rowOff>
    </xdr:from>
    <xdr:ext cx="469744" cy="259045"/>
    <xdr:sp macro="" textlink="">
      <xdr:nvSpPr>
        <xdr:cNvPr id="144" name="n_4mainValue【図書館】&#10;一人当たり面積">
          <a:extLst>
            <a:ext uri="{FF2B5EF4-FFF2-40B4-BE49-F238E27FC236}">
              <a16:creationId xmlns:a16="http://schemas.microsoft.com/office/drawing/2014/main" id="{1183B8B0-A8B8-4C2F-B925-E537EE883344}"/>
            </a:ext>
          </a:extLst>
        </xdr:cNvPr>
        <xdr:cNvSpPr txBox="1"/>
      </xdr:nvSpPr>
      <xdr:spPr>
        <a:xfrm>
          <a:off x="6737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EE43C11C-B932-447E-9801-C5E0865024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C5C9B4F-56A3-40C1-B6CB-4B1942EAA8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3D7E6C2-87ED-4A19-B025-D8E3346C021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E68E1015-66F0-4B38-A518-427F4292178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DBB7741F-EBC2-4900-A708-1B3B40BA5E4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D89CF18B-F6BA-469F-B5F5-302D5100A78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56D4302F-903E-4A00-B637-E5F56507F81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14E7CBD5-1B28-4171-B4D9-20F8CC65AF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5E404AB3-73BC-4274-9BBF-B85D66B5EBC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B3AF7340-1FCB-42E0-910B-F962F24ABDD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D079DB6F-0074-4019-8179-6F39D426C0B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FD5B2A7-6AA9-4D71-B659-1F19F1D424B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44104677-56F5-4F04-9C49-216F89F6A92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719BD8B1-6B3C-4264-BAEC-9279DDD0797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A89E5CEA-0FA8-4DC1-B358-61A9FFD2525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F1B98B5-C494-4520-98E2-4692F9230F7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199C9A4F-947B-425C-B0D7-FAD1B878B17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7FD90434-6F5F-4B5E-979C-80104798955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B085CB2A-EDC5-454F-8AA9-BB6647CC3BC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FCA57D46-4829-4AE0-A6A6-9E2112D9335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7B42DBF7-864D-4C48-BEFD-A9199886B1A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E6015256-01E2-4900-86F1-91682C8038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AE72FA92-DBF3-4113-8C4E-313EB2ADCD6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4605D86E-46A0-4929-98EA-B4AC88AFBD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83CAB097-1EB3-4D38-A67A-C1EB1F17DAE6}"/>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A81597D7-18D7-45FE-AACC-396D5B950484}"/>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5D7884EF-12C2-4959-A877-C176A2822E5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73E01C90-2761-4CF8-8B75-3572E8D68376}"/>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a:extLst>
            <a:ext uri="{FF2B5EF4-FFF2-40B4-BE49-F238E27FC236}">
              <a16:creationId xmlns:a16="http://schemas.microsoft.com/office/drawing/2014/main" id="{EC69DF10-B522-46B1-A82A-BF98B899D85B}"/>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7787CE16-4C8D-4ECA-9EE0-8E934585C26B}"/>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a:extLst>
            <a:ext uri="{FF2B5EF4-FFF2-40B4-BE49-F238E27FC236}">
              <a16:creationId xmlns:a16="http://schemas.microsoft.com/office/drawing/2014/main" id="{8CF137C7-EC51-438A-9690-A9F51ECEB0AA}"/>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a:extLst>
            <a:ext uri="{FF2B5EF4-FFF2-40B4-BE49-F238E27FC236}">
              <a16:creationId xmlns:a16="http://schemas.microsoft.com/office/drawing/2014/main" id="{CFDF3F16-C617-410F-B76F-9BFBB481BA3D}"/>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a:extLst>
            <a:ext uri="{FF2B5EF4-FFF2-40B4-BE49-F238E27FC236}">
              <a16:creationId xmlns:a16="http://schemas.microsoft.com/office/drawing/2014/main" id="{71311C0E-E7A2-4D44-8005-24FB29AB8749}"/>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F392F33F-463D-4E90-86E6-F65B965E21B6}"/>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a:extLst>
            <a:ext uri="{FF2B5EF4-FFF2-40B4-BE49-F238E27FC236}">
              <a16:creationId xmlns:a16="http://schemas.microsoft.com/office/drawing/2014/main" id="{BB70DBBF-E708-45BF-B9E4-3034A46FEE51}"/>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75B4A5E-426D-4DF4-B55E-F079E39BCD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84F14A4-A08A-4414-AF22-59CD337A62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6B2BA26-B0DA-40B1-9306-AA398C461A0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BCF8E35-0534-4D65-9039-2481A28F2E4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796E167-5EB7-41DC-ACB0-57BE33F20D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5" name="楕円 184">
          <a:extLst>
            <a:ext uri="{FF2B5EF4-FFF2-40B4-BE49-F238E27FC236}">
              <a16:creationId xmlns:a16="http://schemas.microsoft.com/office/drawing/2014/main" id="{7F83A099-3733-4D1F-ACCE-185EA7DFAC78}"/>
            </a:ext>
          </a:extLst>
        </xdr:cNvPr>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107332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8F6E0B9A-BDE3-4E27-93E9-268FD4F48E40}"/>
            </a:ext>
          </a:extLst>
        </xdr:cNvPr>
        <xdr:cNvSpPr txBox="1"/>
      </xdr:nvSpPr>
      <xdr:spPr>
        <a:xfrm>
          <a:off x="4673600" y="1022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87" name="楕円 186">
          <a:extLst>
            <a:ext uri="{FF2B5EF4-FFF2-40B4-BE49-F238E27FC236}">
              <a16:creationId xmlns:a16="http://schemas.microsoft.com/office/drawing/2014/main" id="{1766FA23-58DA-4A3B-8176-43430CAEC3FA}"/>
            </a:ext>
          </a:extLst>
        </xdr:cNvPr>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135255</xdr:rowOff>
    </xdr:to>
    <xdr:cxnSp macro="">
      <xdr:nvCxnSpPr>
        <xdr:cNvPr id="188" name="直線コネクタ 187">
          <a:extLst>
            <a:ext uri="{FF2B5EF4-FFF2-40B4-BE49-F238E27FC236}">
              <a16:creationId xmlns:a16="http://schemas.microsoft.com/office/drawing/2014/main" id="{474DF8DC-98ED-46A1-B818-E7D15F5CE135}"/>
            </a:ext>
          </a:extLst>
        </xdr:cNvPr>
        <xdr:cNvCxnSpPr/>
      </xdr:nvCxnSpPr>
      <xdr:spPr>
        <a:xfrm>
          <a:off x="3797300" y="1036891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89" name="楕円 188">
          <a:extLst>
            <a:ext uri="{FF2B5EF4-FFF2-40B4-BE49-F238E27FC236}">
              <a16:creationId xmlns:a16="http://schemas.microsoft.com/office/drawing/2014/main" id="{42EE1DB1-BD3B-4143-ABCA-AA3426294831}"/>
            </a:ext>
          </a:extLst>
        </xdr:cNvPr>
        <xdr:cNvSpPr/>
      </xdr:nvSpPr>
      <xdr:spPr>
        <a:xfrm>
          <a:off x="2857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28575</xdr:rowOff>
    </xdr:from>
    <xdr:to>
      <xdr:col>19</xdr:col>
      <xdr:colOff>177800</xdr:colOff>
      <xdr:row>60</xdr:row>
      <xdr:rowOff>81915</xdr:rowOff>
    </xdr:to>
    <xdr:cxnSp macro="">
      <xdr:nvCxnSpPr>
        <xdr:cNvPr id="190" name="直線コネクタ 189">
          <a:extLst>
            <a:ext uri="{FF2B5EF4-FFF2-40B4-BE49-F238E27FC236}">
              <a16:creationId xmlns:a16="http://schemas.microsoft.com/office/drawing/2014/main" id="{E30AE2B3-B522-4657-A841-E3488874A272}"/>
            </a:ext>
          </a:extLst>
        </xdr:cNvPr>
        <xdr:cNvCxnSpPr/>
      </xdr:nvCxnSpPr>
      <xdr:spPr>
        <a:xfrm>
          <a:off x="2908300" y="103155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191" name="楕円 190">
          <a:extLst>
            <a:ext uri="{FF2B5EF4-FFF2-40B4-BE49-F238E27FC236}">
              <a16:creationId xmlns:a16="http://schemas.microsoft.com/office/drawing/2014/main" id="{7E71BE98-D77D-4DC6-A0F3-9CE3A3F2CB00}"/>
            </a:ext>
          </a:extLst>
        </xdr:cNvPr>
        <xdr:cNvSpPr/>
      </xdr:nvSpPr>
      <xdr:spPr>
        <a:xfrm>
          <a:off x="1968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28575</xdr:rowOff>
    </xdr:to>
    <xdr:cxnSp macro="">
      <xdr:nvCxnSpPr>
        <xdr:cNvPr id="192" name="直線コネクタ 191">
          <a:extLst>
            <a:ext uri="{FF2B5EF4-FFF2-40B4-BE49-F238E27FC236}">
              <a16:creationId xmlns:a16="http://schemas.microsoft.com/office/drawing/2014/main" id="{8E887D85-D298-4C45-8B1F-501FFCF6FBF1}"/>
            </a:ext>
          </a:extLst>
        </xdr:cNvPr>
        <xdr:cNvCxnSpPr/>
      </xdr:nvCxnSpPr>
      <xdr:spPr>
        <a:xfrm>
          <a:off x="2019300" y="102641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xdr:rowOff>
    </xdr:from>
    <xdr:to>
      <xdr:col>6</xdr:col>
      <xdr:colOff>38100</xdr:colOff>
      <xdr:row>59</xdr:row>
      <xdr:rowOff>107950</xdr:rowOff>
    </xdr:to>
    <xdr:sp macro="" textlink="">
      <xdr:nvSpPr>
        <xdr:cNvPr id="193" name="楕円 192">
          <a:extLst>
            <a:ext uri="{FF2B5EF4-FFF2-40B4-BE49-F238E27FC236}">
              <a16:creationId xmlns:a16="http://schemas.microsoft.com/office/drawing/2014/main" id="{6D7A7395-4141-40C1-A747-7B62C4AFA967}"/>
            </a:ext>
          </a:extLst>
        </xdr:cNvPr>
        <xdr:cNvSpPr/>
      </xdr:nvSpPr>
      <xdr:spPr>
        <a:xfrm>
          <a:off x="1079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57150</xdr:rowOff>
    </xdr:from>
    <xdr:to>
      <xdr:col>10</xdr:col>
      <xdr:colOff>114300</xdr:colOff>
      <xdr:row>59</xdr:row>
      <xdr:rowOff>148590</xdr:rowOff>
    </xdr:to>
    <xdr:cxnSp macro="">
      <xdr:nvCxnSpPr>
        <xdr:cNvPr id="194" name="直線コネクタ 193">
          <a:extLst>
            <a:ext uri="{FF2B5EF4-FFF2-40B4-BE49-F238E27FC236}">
              <a16:creationId xmlns:a16="http://schemas.microsoft.com/office/drawing/2014/main" id="{274E6CE9-6014-4467-8658-397B48C8E77C}"/>
            </a:ext>
          </a:extLst>
        </xdr:cNvPr>
        <xdr:cNvCxnSpPr/>
      </xdr:nvCxnSpPr>
      <xdr:spPr>
        <a:xfrm>
          <a:off x="1130300" y="10172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195" name="n_1aveValue【体育館・プール】&#10;有形固定資産減価償却率">
          <a:extLst>
            <a:ext uri="{FF2B5EF4-FFF2-40B4-BE49-F238E27FC236}">
              <a16:creationId xmlns:a16="http://schemas.microsoft.com/office/drawing/2014/main" id="{7CB98EC7-2BE6-4498-B7F5-46499E4DC859}"/>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96" name="n_2aveValue【体育館・プール】&#10;有形固定資産減価償却率">
          <a:extLst>
            <a:ext uri="{FF2B5EF4-FFF2-40B4-BE49-F238E27FC236}">
              <a16:creationId xmlns:a16="http://schemas.microsoft.com/office/drawing/2014/main" id="{DCFB87A7-37DB-4BF2-B452-655675462D79}"/>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7" name="n_3aveValue【体育館・プール】&#10;有形固定資産減価償却率">
          <a:extLst>
            <a:ext uri="{FF2B5EF4-FFF2-40B4-BE49-F238E27FC236}">
              <a16:creationId xmlns:a16="http://schemas.microsoft.com/office/drawing/2014/main" id="{DE9EA98D-C978-42A3-81B0-233484E94A52}"/>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98" name="n_4aveValue【体育館・プール】&#10;有形固定資産減価償却率">
          <a:extLst>
            <a:ext uri="{FF2B5EF4-FFF2-40B4-BE49-F238E27FC236}">
              <a16:creationId xmlns:a16="http://schemas.microsoft.com/office/drawing/2014/main" id="{910DBDEA-8F8A-429F-A808-E6C0B27D78ED}"/>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149242</xdr:rowOff>
    </xdr:from>
    <xdr:ext cx="405111" cy="259045"/>
    <xdr:sp macro="" textlink="">
      <xdr:nvSpPr>
        <xdr:cNvPr id="199" name="n_1mainValue【体育館・プール】&#10;有形固定資産減価償却率">
          <a:extLst>
            <a:ext uri="{FF2B5EF4-FFF2-40B4-BE49-F238E27FC236}">
              <a16:creationId xmlns:a16="http://schemas.microsoft.com/office/drawing/2014/main" id="{43F1C968-2C80-4CE7-9A44-C0B5AC23BD93}"/>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200" name="n_2mainValue【体育館・プール】&#10;有形固定資産減価償却率">
          <a:extLst>
            <a:ext uri="{FF2B5EF4-FFF2-40B4-BE49-F238E27FC236}">
              <a16:creationId xmlns:a16="http://schemas.microsoft.com/office/drawing/2014/main" id="{DDFCF83A-34EB-4F2A-8537-7393DB409E04}"/>
            </a:ext>
          </a:extLst>
        </xdr:cNvPr>
        <xdr:cNvSpPr txBox="1"/>
      </xdr:nvSpPr>
      <xdr:spPr>
        <a:xfrm>
          <a:off x="2705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201" name="n_3mainValue【体育館・プール】&#10;有形固定資産減価償却率">
          <a:extLst>
            <a:ext uri="{FF2B5EF4-FFF2-40B4-BE49-F238E27FC236}">
              <a16:creationId xmlns:a16="http://schemas.microsoft.com/office/drawing/2014/main" id="{066E36C0-4495-45D7-8DCC-BC74C30F1068}"/>
            </a:ext>
          </a:extLst>
        </xdr:cNvPr>
        <xdr:cNvSpPr txBox="1"/>
      </xdr:nvSpPr>
      <xdr:spPr>
        <a:xfrm>
          <a:off x="1816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202" name="n_4mainValue【体育館・プール】&#10;有形固定資産減価償却率">
          <a:extLst>
            <a:ext uri="{FF2B5EF4-FFF2-40B4-BE49-F238E27FC236}">
              <a16:creationId xmlns:a16="http://schemas.microsoft.com/office/drawing/2014/main" id="{654C80C0-1695-4213-AB80-FD8A03F57658}"/>
            </a:ext>
          </a:extLst>
        </xdr:cNvPr>
        <xdr:cNvSpPr txBox="1"/>
      </xdr:nvSpPr>
      <xdr:spPr>
        <a:xfrm>
          <a:off x="927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6F1E00B-6971-491F-8452-4E4AA90855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1F33F494-2A18-461F-94A2-2CC79AFC691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2290EF02-BE18-4F60-84EA-0EC64E5F7B8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56D9594-976A-4FB8-BF4D-A41DEE256C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AA42A41-2674-41F1-84D3-11814EC479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4CF5E7D-E13F-4F32-9127-F0AD8F2439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C3BA10DC-E938-4A62-AF0A-6B11248CB3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5E1B5414-52AD-41CF-B2D0-069C7461489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2677897-D6DE-49B4-9E8B-A489B3EE43F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57C71BE-B723-412C-AC8A-036FD9CBE1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F664DCAA-4169-4168-8478-BD606290D58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A4DAC6B6-17D8-4425-AA32-F3F42952920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6E8D5793-ABDB-428D-ADC1-E336E1F7238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33A1B69C-DECD-458A-A322-945D4A770CA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494AA0F8-ED7D-410F-AB1D-395CC0BE804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BEA6C8DC-7319-40D6-9B35-3B865BC5885C}"/>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4E2486C2-28BA-4D71-9957-0FDFCD555B6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760870F9-A24E-4BFC-9845-A4E3FA56CD7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9FC3B22-9D26-4331-BE9F-DF7E28AC73A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6711156-8C71-4EAB-A571-B6206078F66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28E0317A-2DD5-4E2F-8F9A-C96E45AFF62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E5C10213-2C2B-49C6-9AF9-5E96BB0CF6B2}"/>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D149121-4D48-4BC5-86BE-794EFCB8B4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DE0A5F3-7D3E-4083-A324-67FB22B9C85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FFDC9AC-632D-479A-9F99-550FE17C28E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a:extLst>
            <a:ext uri="{FF2B5EF4-FFF2-40B4-BE49-F238E27FC236}">
              <a16:creationId xmlns:a16="http://schemas.microsoft.com/office/drawing/2014/main" id="{24C821E6-C126-4B7F-A811-88698B8ABD6A}"/>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a:extLst>
            <a:ext uri="{FF2B5EF4-FFF2-40B4-BE49-F238E27FC236}">
              <a16:creationId xmlns:a16="http://schemas.microsoft.com/office/drawing/2014/main" id="{1FB30211-F538-4528-ACDB-B711EB2E893E}"/>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a:extLst>
            <a:ext uri="{FF2B5EF4-FFF2-40B4-BE49-F238E27FC236}">
              <a16:creationId xmlns:a16="http://schemas.microsoft.com/office/drawing/2014/main" id="{1E0AC913-6267-437E-A39C-152A81B7E640}"/>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a:extLst>
            <a:ext uri="{FF2B5EF4-FFF2-40B4-BE49-F238E27FC236}">
              <a16:creationId xmlns:a16="http://schemas.microsoft.com/office/drawing/2014/main" id="{7CD84E6B-E874-4308-8881-69A5BC938078}"/>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a:extLst>
            <a:ext uri="{FF2B5EF4-FFF2-40B4-BE49-F238E27FC236}">
              <a16:creationId xmlns:a16="http://schemas.microsoft.com/office/drawing/2014/main" id="{606A5AAF-E759-449E-BB65-D7087B02CABB}"/>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233" name="【体育館・プール】&#10;一人当たり面積平均値テキスト">
          <a:extLst>
            <a:ext uri="{FF2B5EF4-FFF2-40B4-BE49-F238E27FC236}">
              <a16:creationId xmlns:a16="http://schemas.microsoft.com/office/drawing/2014/main" id="{F4677372-2807-41DB-9A8B-87D5DB45A842}"/>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a:extLst>
            <a:ext uri="{FF2B5EF4-FFF2-40B4-BE49-F238E27FC236}">
              <a16:creationId xmlns:a16="http://schemas.microsoft.com/office/drawing/2014/main" id="{40637063-0AEC-45BC-A810-34162EC1FEE7}"/>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a:extLst>
            <a:ext uri="{FF2B5EF4-FFF2-40B4-BE49-F238E27FC236}">
              <a16:creationId xmlns:a16="http://schemas.microsoft.com/office/drawing/2014/main" id="{1D4FFE5A-CED3-48A1-8BEB-3CDF3AAE70D9}"/>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a:extLst>
            <a:ext uri="{FF2B5EF4-FFF2-40B4-BE49-F238E27FC236}">
              <a16:creationId xmlns:a16="http://schemas.microsoft.com/office/drawing/2014/main" id="{51482161-3910-4486-9594-735312FC04B9}"/>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a:extLst>
            <a:ext uri="{FF2B5EF4-FFF2-40B4-BE49-F238E27FC236}">
              <a16:creationId xmlns:a16="http://schemas.microsoft.com/office/drawing/2014/main" id="{E9681D4F-F4D1-4E45-BC27-81A794915FAA}"/>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a:extLst>
            <a:ext uri="{FF2B5EF4-FFF2-40B4-BE49-F238E27FC236}">
              <a16:creationId xmlns:a16="http://schemas.microsoft.com/office/drawing/2014/main" id="{BC2A9F54-280F-44A7-935D-29CEF957246B}"/>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A508831-C9B2-4492-88C0-D59675FAEDB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F7E29FC-32AD-41A0-A9B7-1C42700246E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970695-6C99-4DFD-831B-322D50EC0BE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8B83186-31A7-4EA7-9C17-7DF98D98120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E620BB9-3D65-4AC3-9970-B2CECCD98F8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134366</xdr:rowOff>
    </xdr:from>
    <xdr:to>
      <xdr:col>55</xdr:col>
      <xdr:colOff>50800</xdr:colOff>
      <xdr:row>62</xdr:row>
      <xdr:rowOff>64516</xdr:rowOff>
    </xdr:to>
    <xdr:sp macro="" textlink="">
      <xdr:nvSpPr>
        <xdr:cNvPr id="244" name="楕円 243">
          <a:extLst>
            <a:ext uri="{FF2B5EF4-FFF2-40B4-BE49-F238E27FC236}">
              <a16:creationId xmlns:a16="http://schemas.microsoft.com/office/drawing/2014/main" id="{A83E9657-2CAF-4C45-BDCA-6D3B7D68A2F2}"/>
            </a:ext>
          </a:extLst>
        </xdr:cNvPr>
        <xdr:cNvSpPr/>
      </xdr:nvSpPr>
      <xdr:spPr>
        <a:xfrm>
          <a:off x="10426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157243</xdr:rowOff>
    </xdr:from>
    <xdr:ext cx="469744" cy="259045"/>
    <xdr:sp macro="" textlink="">
      <xdr:nvSpPr>
        <xdr:cNvPr id="245" name="【体育館・プール】&#10;一人当たり面積該当値テキスト">
          <a:extLst>
            <a:ext uri="{FF2B5EF4-FFF2-40B4-BE49-F238E27FC236}">
              <a16:creationId xmlns:a16="http://schemas.microsoft.com/office/drawing/2014/main" id="{117CEEDB-35F3-4ED7-9CA5-D29985A7FBEB}"/>
            </a:ext>
          </a:extLst>
        </xdr:cNvPr>
        <xdr:cNvSpPr txBox="1"/>
      </xdr:nvSpPr>
      <xdr:spPr>
        <a:xfrm>
          <a:off x="10515600" y="1044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147103</xdr:rowOff>
    </xdr:from>
    <xdr:to>
      <xdr:col>50</xdr:col>
      <xdr:colOff>165100</xdr:colOff>
      <xdr:row>62</xdr:row>
      <xdr:rowOff>77253</xdr:rowOff>
    </xdr:to>
    <xdr:sp macro="" textlink="">
      <xdr:nvSpPr>
        <xdr:cNvPr id="246" name="楕円 245">
          <a:extLst>
            <a:ext uri="{FF2B5EF4-FFF2-40B4-BE49-F238E27FC236}">
              <a16:creationId xmlns:a16="http://schemas.microsoft.com/office/drawing/2014/main" id="{ACD403CC-2634-4220-AF4B-805D4E77210C}"/>
            </a:ext>
          </a:extLst>
        </xdr:cNvPr>
        <xdr:cNvSpPr/>
      </xdr:nvSpPr>
      <xdr:spPr>
        <a:xfrm>
          <a:off x="9588500" y="1060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13716</xdr:rowOff>
    </xdr:from>
    <xdr:to>
      <xdr:col>55</xdr:col>
      <xdr:colOff>0</xdr:colOff>
      <xdr:row>62</xdr:row>
      <xdr:rowOff>26453</xdr:rowOff>
    </xdr:to>
    <xdr:cxnSp macro="">
      <xdr:nvCxnSpPr>
        <xdr:cNvPr id="247" name="直線コネクタ 246">
          <a:extLst>
            <a:ext uri="{FF2B5EF4-FFF2-40B4-BE49-F238E27FC236}">
              <a16:creationId xmlns:a16="http://schemas.microsoft.com/office/drawing/2014/main" id="{DB323A5D-07EA-4DA3-9668-CD6F5C173273}"/>
            </a:ext>
          </a:extLst>
        </xdr:cNvPr>
        <xdr:cNvCxnSpPr/>
      </xdr:nvCxnSpPr>
      <xdr:spPr>
        <a:xfrm flipV="1">
          <a:off x="9639300" y="10643616"/>
          <a:ext cx="8382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157880</xdr:rowOff>
    </xdr:from>
    <xdr:to>
      <xdr:col>46</xdr:col>
      <xdr:colOff>38100</xdr:colOff>
      <xdr:row>62</xdr:row>
      <xdr:rowOff>88030</xdr:rowOff>
    </xdr:to>
    <xdr:sp macro="" textlink="">
      <xdr:nvSpPr>
        <xdr:cNvPr id="248" name="楕円 247">
          <a:extLst>
            <a:ext uri="{FF2B5EF4-FFF2-40B4-BE49-F238E27FC236}">
              <a16:creationId xmlns:a16="http://schemas.microsoft.com/office/drawing/2014/main" id="{5E7A8046-A9B4-4189-832D-FA4287D9816B}"/>
            </a:ext>
          </a:extLst>
        </xdr:cNvPr>
        <xdr:cNvSpPr/>
      </xdr:nvSpPr>
      <xdr:spPr>
        <a:xfrm>
          <a:off x="8699500" y="106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26453</xdr:rowOff>
    </xdr:from>
    <xdr:to>
      <xdr:col>50</xdr:col>
      <xdr:colOff>114300</xdr:colOff>
      <xdr:row>62</xdr:row>
      <xdr:rowOff>37230</xdr:rowOff>
    </xdr:to>
    <xdr:cxnSp macro="">
      <xdr:nvCxnSpPr>
        <xdr:cNvPr id="249" name="直線コネクタ 248">
          <a:extLst>
            <a:ext uri="{FF2B5EF4-FFF2-40B4-BE49-F238E27FC236}">
              <a16:creationId xmlns:a16="http://schemas.microsoft.com/office/drawing/2014/main" id="{45381BDC-8ABD-4B02-8638-B708EAC9C9BF}"/>
            </a:ext>
          </a:extLst>
        </xdr:cNvPr>
        <xdr:cNvCxnSpPr/>
      </xdr:nvCxnSpPr>
      <xdr:spPr>
        <a:xfrm flipV="1">
          <a:off x="8750300" y="1065635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167677</xdr:rowOff>
    </xdr:from>
    <xdr:to>
      <xdr:col>41</xdr:col>
      <xdr:colOff>101600</xdr:colOff>
      <xdr:row>62</xdr:row>
      <xdr:rowOff>97827</xdr:rowOff>
    </xdr:to>
    <xdr:sp macro="" textlink="">
      <xdr:nvSpPr>
        <xdr:cNvPr id="250" name="楕円 249">
          <a:extLst>
            <a:ext uri="{FF2B5EF4-FFF2-40B4-BE49-F238E27FC236}">
              <a16:creationId xmlns:a16="http://schemas.microsoft.com/office/drawing/2014/main" id="{22F7F213-E334-4250-96C2-AA3A7AE90B00}"/>
            </a:ext>
          </a:extLst>
        </xdr:cNvPr>
        <xdr:cNvSpPr/>
      </xdr:nvSpPr>
      <xdr:spPr>
        <a:xfrm>
          <a:off x="7810500" y="1062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37230</xdr:rowOff>
    </xdr:from>
    <xdr:to>
      <xdr:col>45</xdr:col>
      <xdr:colOff>177800</xdr:colOff>
      <xdr:row>62</xdr:row>
      <xdr:rowOff>47027</xdr:rowOff>
    </xdr:to>
    <xdr:cxnSp macro="">
      <xdr:nvCxnSpPr>
        <xdr:cNvPr id="251" name="直線コネクタ 250">
          <a:extLst>
            <a:ext uri="{FF2B5EF4-FFF2-40B4-BE49-F238E27FC236}">
              <a16:creationId xmlns:a16="http://schemas.microsoft.com/office/drawing/2014/main" id="{3811CD4A-0EFE-4013-8BF2-A6275E1E63DB}"/>
            </a:ext>
          </a:extLst>
        </xdr:cNvPr>
        <xdr:cNvCxnSpPr/>
      </xdr:nvCxnSpPr>
      <xdr:spPr>
        <a:xfrm flipV="1">
          <a:off x="7861300" y="106671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8310</xdr:rowOff>
    </xdr:from>
    <xdr:to>
      <xdr:col>36</xdr:col>
      <xdr:colOff>165100</xdr:colOff>
      <xdr:row>62</xdr:row>
      <xdr:rowOff>109910</xdr:rowOff>
    </xdr:to>
    <xdr:sp macro="" textlink="">
      <xdr:nvSpPr>
        <xdr:cNvPr id="252" name="楕円 251">
          <a:extLst>
            <a:ext uri="{FF2B5EF4-FFF2-40B4-BE49-F238E27FC236}">
              <a16:creationId xmlns:a16="http://schemas.microsoft.com/office/drawing/2014/main" id="{27A290BA-138F-41D4-8DC6-BB4C7CFB64A3}"/>
            </a:ext>
          </a:extLst>
        </xdr:cNvPr>
        <xdr:cNvSpPr/>
      </xdr:nvSpPr>
      <xdr:spPr>
        <a:xfrm>
          <a:off x="6921500" y="1063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47027</xdr:rowOff>
    </xdr:from>
    <xdr:to>
      <xdr:col>41</xdr:col>
      <xdr:colOff>50800</xdr:colOff>
      <xdr:row>62</xdr:row>
      <xdr:rowOff>59110</xdr:rowOff>
    </xdr:to>
    <xdr:cxnSp macro="">
      <xdr:nvCxnSpPr>
        <xdr:cNvPr id="253" name="直線コネクタ 252">
          <a:extLst>
            <a:ext uri="{FF2B5EF4-FFF2-40B4-BE49-F238E27FC236}">
              <a16:creationId xmlns:a16="http://schemas.microsoft.com/office/drawing/2014/main" id="{00A8372E-308B-451C-B325-FC399331E469}"/>
            </a:ext>
          </a:extLst>
        </xdr:cNvPr>
        <xdr:cNvCxnSpPr/>
      </xdr:nvCxnSpPr>
      <xdr:spPr>
        <a:xfrm flipV="1">
          <a:off x="6972300" y="10676927"/>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254" name="n_1aveValue【体育館・プール】&#10;一人当たり面積">
          <a:extLst>
            <a:ext uri="{FF2B5EF4-FFF2-40B4-BE49-F238E27FC236}">
              <a16:creationId xmlns:a16="http://schemas.microsoft.com/office/drawing/2014/main" id="{2573EE9E-43DA-4A25-8E62-8E931AC1581C}"/>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255" name="n_2aveValue【体育館・プール】&#10;一人当たり面積">
          <a:extLst>
            <a:ext uri="{FF2B5EF4-FFF2-40B4-BE49-F238E27FC236}">
              <a16:creationId xmlns:a16="http://schemas.microsoft.com/office/drawing/2014/main" id="{32511DB0-DA1D-46E3-A3C5-81F7FB39EFD5}"/>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256" name="n_3aveValue【体育館・プール】&#10;一人当たり面積">
          <a:extLst>
            <a:ext uri="{FF2B5EF4-FFF2-40B4-BE49-F238E27FC236}">
              <a16:creationId xmlns:a16="http://schemas.microsoft.com/office/drawing/2014/main" id="{40EE1B51-A2F0-40B5-8D12-D9B7962DAFDB}"/>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257" name="n_4aveValue【体育館・プール】&#10;一人当たり面積">
          <a:extLst>
            <a:ext uri="{FF2B5EF4-FFF2-40B4-BE49-F238E27FC236}">
              <a16:creationId xmlns:a16="http://schemas.microsoft.com/office/drawing/2014/main" id="{5666ACF5-B7D8-41E7-A72B-750094DD2C19}"/>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93780</xdr:rowOff>
    </xdr:from>
    <xdr:ext cx="469744" cy="259045"/>
    <xdr:sp macro="" textlink="">
      <xdr:nvSpPr>
        <xdr:cNvPr id="258" name="n_1mainValue【体育館・プール】&#10;一人当たり面積">
          <a:extLst>
            <a:ext uri="{FF2B5EF4-FFF2-40B4-BE49-F238E27FC236}">
              <a16:creationId xmlns:a16="http://schemas.microsoft.com/office/drawing/2014/main" id="{467A66D9-8B64-4934-B9F7-C13ECE55AF27}"/>
            </a:ext>
          </a:extLst>
        </xdr:cNvPr>
        <xdr:cNvSpPr txBox="1"/>
      </xdr:nvSpPr>
      <xdr:spPr>
        <a:xfrm>
          <a:off x="9391727" y="1038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104557</xdr:rowOff>
    </xdr:from>
    <xdr:ext cx="469744" cy="259045"/>
    <xdr:sp macro="" textlink="">
      <xdr:nvSpPr>
        <xdr:cNvPr id="259" name="n_2mainValue【体育館・プール】&#10;一人当たり面積">
          <a:extLst>
            <a:ext uri="{FF2B5EF4-FFF2-40B4-BE49-F238E27FC236}">
              <a16:creationId xmlns:a16="http://schemas.microsoft.com/office/drawing/2014/main" id="{440E1AB1-19E9-46E4-B96D-AD2BC4E6E15C}"/>
            </a:ext>
          </a:extLst>
        </xdr:cNvPr>
        <xdr:cNvSpPr txBox="1"/>
      </xdr:nvSpPr>
      <xdr:spPr>
        <a:xfrm>
          <a:off x="8515427" y="103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114354</xdr:rowOff>
    </xdr:from>
    <xdr:ext cx="469744" cy="259045"/>
    <xdr:sp macro="" textlink="">
      <xdr:nvSpPr>
        <xdr:cNvPr id="260" name="n_3mainValue【体育館・プール】&#10;一人当たり面積">
          <a:extLst>
            <a:ext uri="{FF2B5EF4-FFF2-40B4-BE49-F238E27FC236}">
              <a16:creationId xmlns:a16="http://schemas.microsoft.com/office/drawing/2014/main" id="{F23138D9-D86F-4F87-B635-9EDA18F61160}"/>
            </a:ext>
          </a:extLst>
        </xdr:cNvPr>
        <xdr:cNvSpPr txBox="1"/>
      </xdr:nvSpPr>
      <xdr:spPr>
        <a:xfrm>
          <a:off x="7626427" y="1040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126437</xdr:rowOff>
    </xdr:from>
    <xdr:ext cx="469744" cy="259045"/>
    <xdr:sp macro="" textlink="">
      <xdr:nvSpPr>
        <xdr:cNvPr id="261" name="n_4mainValue【体育館・プール】&#10;一人当たり面積">
          <a:extLst>
            <a:ext uri="{FF2B5EF4-FFF2-40B4-BE49-F238E27FC236}">
              <a16:creationId xmlns:a16="http://schemas.microsoft.com/office/drawing/2014/main" id="{8BF4BA98-E4CB-4C03-9BFA-4DBD57C5D2D0}"/>
            </a:ext>
          </a:extLst>
        </xdr:cNvPr>
        <xdr:cNvSpPr txBox="1"/>
      </xdr:nvSpPr>
      <xdr:spPr>
        <a:xfrm>
          <a:off x="6737427" y="1041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C9E3BCE-9ACC-4D7A-AA69-255B3867543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F448243-ED72-413A-8FE6-7B227BF8A5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5FE5E53B-96FD-4050-BBD4-CE5C03EF2CF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818B16B-A5B1-4611-AD7D-D3899821BB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1E4FF783-1036-44E5-A417-CF84835A9AB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5F9C000-098F-4D33-9BCC-B19D618DB8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668F6E6-D697-4C90-8BA6-52C2A036E6B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6B678D1-1FA2-4B1B-82BF-202AD03E9FB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6B089A22-6D9E-49F4-A04F-768EE93DDF4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F528E113-33BC-4960-913C-A57F72F2074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54EEFD8D-2F45-4871-BB6E-3E1A110F0F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6A4F8009-DE65-4C34-B71F-AA7736579B4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79F37ADA-63FB-4743-95E6-848E15377B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554705D7-9FCF-4AA4-BFFA-AB2D0B5C269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42CF4F2D-6C80-4D33-BA5F-DEDA5F36AC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A6EDC003-1807-47A6-8331-20E7A2E5DEC9}"/>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F564B7F2-0945-4698-A62D-D343D31E39E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ADB310DA-C24D-40ED-8731-0C904EEE30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89D20FD7-AB03-476F-815C-6A9FD937E7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E7916498-E3A6-4F89-8033-4ED363A099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4DEC7659-832F-46DA-9439-84AF72855D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CBCC1136-5DED-4D75-807B-2079F2F0B1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A90E7733-7BC9-47FF-96EE-4BC3C987FC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CF97301B-478E-4BDF-9865-98270B9DA0A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A2AABF85-C65D-4971-A954-0957198C99D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11441155-6280-4FC5-9F94-07501720B7F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89BAEAA7-964F-45E1-9F85-1EB0479D221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A2E0FCF6-E0CB-491B-B22F-4ECBD543C8F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D9396F6-ADFB-4586-81F6-8F36D6170C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33F12548-4E97-4194-977F-595CBE1E1C1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70503000-D720-491A-9096-3BECB50001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A15D3A10-894C-4F23-863F-A4C025F51BF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7B51DFD5-5EF1-47C3-977E-4284499D3E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3FD97815-3DE0-4726-A71A-D9256263C4D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6328D768-C2F9-44F9-9CD3-92194A992C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D18231D5-04C2-457D-9176-E656773C00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16BFE2B2-CAB0-412E-A9ED-8F0003BC2C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E795B58E-9727-4C24-AACD-72AD8A66D56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B7EA6481-06F9-4192-87F2-7FC32ACDA50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53C572F4-E2A0-48E5-93BE-03991124AC3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3DE31701-B9CC-4808-8170-54F0C6083D9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DF060D75-8D1D-4D4F-8F21-86A1C89A2FB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A2780FA0-CD8B-41DA-8D81-293C3D42A9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3242B32A-9EC1-41DE-8D45-32603928582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5CF74ED4-0675-4F65-A276-DC84C9DE439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C57EF72E-B788-4C85-9FE3-02B6702469E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8013711-9D2C-48E3-BCF6-3CCAF60E4D5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466F6291-5992-4D91-8A90-B7F1649F0BA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6812BA2E-C250-4C08-B0ED-05863DFDE7B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EEA54E9A-AA44-4711-A32A-869D8931F3B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7466EBAA-DB6B-4310-A910-8F3A7A2082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62AA87C7-2D0D-47FA-8543-4D766D95205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73D4A5F4-9206-48B1-9DBD-417036354C2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319E416C-2397-4709-9D41-758DDBE8777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E36D75C8-4108-4943-92FF-51D53632938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42A30200-5329-485A-99BA-1757AC27747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BB367043-84E7-4860-8A18-3584604903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A09E6F93-2BB9-45AD-9269-F0C4842A05A6}"/>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一般廃棄物処理施設】&#10;有形固定資産減価償却率最小値テキスト">
          <a:extLst>
            <a:ext uri="{FF2B5EF4-FFF2-40B4-BE49-F238E27FC236}">
              <a16:creationId xmlns:a16="http://schemas.microsoft.com/office/drawing/2014/main" id="{821844BF-D971-4B73-ADF8-49CA1B048FD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FE8E1778-1B24-4977-9DB1-94A6427C301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2" name="【一般廃棄物処理施設】&#10;有形固定資産減価償却率最大値テキスト">
          <a:extLst>
            <a:ext uri="{FF2B5EF4-FFF2-40B4-BE49-F238E27FC236}">
              <a16:creationId xmlns:a16="http://schemas.microsoft.com/office/drawing/2014/main" id="{DCFB9F98-FF37-4675-830C-20A47B78586B}"/>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3" name="直線コネクタ 322">
          <a:extLst>
            <a:ext uri="{FF2B5EF4-FFF2-40B4-BE49-F238E27FC236}">
              <a16:creationId xmlns:a16="http://schemas.microsoft.com/office/drawing/2014/main" id="{27C8FE95-3AC4-42B5-AE11-FBEE227F4E1E}"/>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D11AE727-DAA4-423B-B55D-97E3ADEBCB8D}"/>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5" name="フローチャート: 判断 324">
          <a:extLst>
            <a:ext uri="{FF2B5EF4-FFF2-40B4-BE49-F238E27FC236}">
              <a16:creationId xmlns:a16="http://schemas.microsoft.com/office/drawing/2014/main" id="{63928C40-8B92-4AC6-A1ED-A8A5AFF5D53B}"/>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26" name="フローチャート: 判断 325">
          <a:extLst>
            <a:ext uri="{FF2B5EF4-FFF2-40B4-BE49-F238E27FC236}">
              <a16:creationId xmlns:a16="http://schemas.microsoft.com/office/drawing/2014/main" id="{6E0B9AFB-EA5B-4D10-A2F4-3E30382573A4}"/>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27" name="フローチャート: 判断 326">
          <a:extLst>
            <a:ext uri="{FF2B5EF4-FFF2-40B4-BE49-F238E27FC236}">
              <a16:creationId xmlns:a16="http://schemas.microsoft.com/office/drawing/2014/main" id="{8FE2DD90-F3DB-4E29-9A93-F66EEEFA2D2C}"/>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28" name="フローチャート: 判断 327">
          <a:extLst>
            <a:ext uri="{FF2B5EF4-FFF2-40B4-BE49-F238E27FC236}">
              <a16:creationId xmlns:a16="http://schemas.microsoft.com/office/drawing/2014/main" id="{8A23899E-707D-459D-855F-34C2CD92F968}"/>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29" name="フローチャート: 判断 328">
          <a:extLst>
            <a:ext uri="{FF2B5EF4-FFF2-40B4-BE49-F238E27FC236}">
              <a16:creationId xmlns:a16="http://schemas.microsoft.com/office/drawing/2014/main" id="{900B74FA-0081-4120-BBCD-9E4F87DB4737}"/>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AF58BE63-ED6B-4F2D-8EFE-2E93F717C0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862597C1-5B3B-4944-9B76-E0098B6A71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5D40758-D4A2-4107-941A-31F849359D2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FFBD6042-5156-44C4-A32D-D881EE46A7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959C5E2-6C9D-4488-A36D-16C2C338169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54791</xdr:rowOff>
    </xdr:from>
    <xdr:to>
      <xdr:col>85</xdr:col>
      <xdr:colOff>177800</xdr:colOff>
      <xdr:row>39</xdr:row>
      <xdr:rowOff>156391</xdr:rowOff>
    </xdr:to>
    <xdr:sp macro="" textlink="">
      <xdr:nvSpPr>
        <xdr:cNvPr id="335" name="楕円 334">
          <a:extLst>
            <a:ext uri="{FF2B5EF4-FFF2-40B4-BE49-F238E27FC236}">
              <a16:creationId xmlns:a16="http://schemas.microsoft.com/office/drawing/2014/main" id="{10995A21-9E2A-4CDC-821F-8A672C4DC6F7}"/>
            </a:ext>
          </a:extLst>
        </xdr:cNvPr>
        <xdr:cNvSpPr/>
      </xdr:nvSpPr>
      <xdr:spPr>
        <a:xfrm>
          <a:off x="162687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33218</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82091AFD-E761-4408-875B-693336430AA3}"/>
            </a:ext>
          </a:extLst>
        </xdr:cNvPr>
        <xdr:cNvSpPr txBox="1"/>
      </xdr:nvSpPr>
      <xdr:spPr>
        <a:xfrm>
          <a:off x="16357600"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35197</xdr:rowOff>
    </xdr:from>
    <xdr:to>
      <xdr:col>81</xdr:col>
      <xdr:colOff>101600</xdr:colOff>
      <xdr:row>39</xdr:row>
      <xdr:rowOff>136797</xdr:rowOff>
    </xdr:to>
    <xdr:sp macro="" textlink="">
      <xdr:nvSpPr>
        <xdr:cNvPr id="337" name="楕円 336">
          <a:extLst>
            <a:ext uri="{FF2B5EF4-FFF2-40B4-BE49-F238E27FC236}">
              <a16:creationId xmlns:a16="http://schemas.microsoft.com/office/drawing/2014/main" id="{BF9CD7A8-F06B-43FD-AFA1-8A7FB89337C4}"/>
            </a:ext>
          </a:extLst>
        </xdr:cNvPr>
        <xdr:cNvSpPr/>
      </xdr:nvSpPr>
      <xdr:spPr>
        <a:xfrm>
          <a:off x="15430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85997</xdr:rowOff>
    </xdr:from>
    <xdr:to>
      <xdr:col>85</xdr:col>
      <xdr:colOff>127000</xdr:colOff>
      <xdr:row>39</xdr:row>
      <xdr:rowOff>105591</xdr:rowOff>
    </xdr:to>
    <xdr:cxnSp macro="">
      <xdr:nvCxnSpPr>
        <xdr:cNvPr id="338" name="直線コネクタ 337">
          <a:extLst>
            <a:ext uri="{FF2B5EF4-FFF2-40B4-BE49-F238E27FC236}">
              <a16:creationId xmlns:a16="http://schemas.microsoft.com/office/drawing/2014/main" id="{C07D11C7-79FC-46ED-A370-9C4D60DADEE5}"/>
            </a:ext>
          </a:extLst>
        </xdr:cNvPr>
        <xdr:cNvCxnSpPr/>
      </xdr:nvCxnSpPr>
      <xdr:spPr>
        <a:xfrm>
          <a:off x="15481300" y="677254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339" name="楕円 338">
          <a:extLst>
            <a:ext uri="{FF2B5EF4-FFF2-40B4-BE49-F238E27FC236}">
              <a16:creationId xmlns:a16="http://schemas.microsoft.com/office/drawing/2014/main" id="{4A5D51BC-E378-467D-8A02-5AB1619F17B8}"/>
            </a:ext>
          </a:extLst>
        </xdr:cNvPr>
        <xdr:cNvSpPr/>
      </xdr:nvSpPr>
      <xdr:spPr>
        <a:xfrm>
          <a:off x="14541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50074</xdr:rowOff>
    </xdr:from>
    <xdr:to>
      <xdr:col>81</xdr:col>
      <xdr:colOff>50800</xdr:colOff>
      <xdr:row>39</xdr:row>
      <xdr:rowOff>85997</xdr:rowOff>
    </xdr:to>
    <xdr:cxnSp macro="">
      <xdr:nvCxnSpPr>
        <xdr:cNvPr id="340" name="直線コネクタ 339">
          <a:extLst>
            <a:ext uri="{FF2B5EF4-FFF2-40B4-BE49-F238E27FC236}">
              <a16:creationId xmlns:a16="http://schemas.microsoft.com/office/drawing/2014/main" id="{8D11A094-A52F-4596-A9C8-1E128C988CD3}"/>
            </a:ext>
          </a:extLst>
        </xdr:cNvPr>
        <xdr:cNvCxnSpPr/>
      </xdr:nvCxnSpPr>
      <xdr:spPr>
        <a:xfrm>
          <a:off x="14592300" y="67366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129903</xdr:rowOff>
    </xdr:from>
    <xdr:to>
      <xdr:col>72</xdr:col>
      <xdr:colOff>38100</xdr:colOff>
      <xdr:row>39</xdr:row>
      <xdr:rowOff>60053</xdr:rowOff>
    </xdr:to>
    <xdr:sp macro="" textlink="">
      <xdr:nvSpPr>
        <xdr:cNvPr id="341" name="楕円 340">
          <a:extLst>
            <a:ext uri="{FF2B5EF4-FFF2-40B4-BE49-F238E27FC236}">
              <a16:creationId xmlns:a16="http://schemas.microsoft.com/office/drawing/2014/main" id="{4936A682-D4E1-4A26-BFA5-868BADD787AC}"/>
            </a:ext>
          </a:extLst>
        </xdr:cNvPr>
        <xdr:cNvSpPr/>
      </xdr:nvSpPr>
      <xdr:spPr>
        <a:xfrm>
          <a:off x="13652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9253</xdr:rowOff>
    </xdr:from>
    <xdr:to>
      <xdr:col>76</xdr:col>
      <xdr:colOff>114300</xdr:colOff>
      <xdr:row>39</xdr:row>
      <xdr:rowOff>50074</xdr:rowOff>
    </xdr:to>
    <xdr:cxnSp macro="">
      <xdr:nvCxnSpPr>
        <xdr:cNvPr id="342" name="直線コネクタ 341">
          <a:extLst>
            <a:ext uri="{FF2B5EF4-FFF2-40B4-BE49-F238E27FC236}">
              <a16:creationId xmlns:a16="http://schemas.microsoft.com/office/drawing/2014/main" id="{52C40E46-D547-436C-9446-0AF4980E58A2}"/>
            </a:ext>
          </a:extLst>
        </xdr:cNvPr>
        <xdr:cNvCxnSpPr/>
      </xdr:nvCxnSpPr>
      <xdr:spPr>
        <a:xfrm>
          <a:off x="13703300" y="66958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56424</xdr:rowOff>
    </xdr:from>
    <xdr:to>
      <xdr:col>67</xdr:col>
      <xdr:colOff>101600</xdr:colOff>
      <xdr:row>38</xdr:row>
      <xdr:rowOff>158024</xdr:rowOff>
    </xdr:to>
    <xdr:sp macro="" textlink="">
      <xdr:nvSpPr>
        <xdr:cNvPr id="343" name="楕円 342">
          <a:extLst>
            <a:ext uri="{FF2B5EF4-FFF2-40B4-BE49-F238E27FC236}">
              <a16:creationId xmlns:a16="http://schemas.microsoft.com/office/drawing/2014/main" id="{8E883574-9DC2-457A-9B30-63F8795DA3A2}"/>
            </a:ext>
          </a:extLst>
        </xdr:cNvPr>
        <xdr:cNvSpPr/>
      </xdr:nvSpPr>
      <xdr:spPr>
        <a:xfrm>
          <a:off x="12763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107224</xdr:rowOff>
    </xdr:from>
    <xdr:to>
      <xdr:col>71</xdr:col>
      <xdr:colOff>177800</xdr:colOff>
      <xdr:row>39</xdr:row>
      <xdr:rowOff>9253</xdr:rowOff>
    </xdr:to>
    <xdr:cxnSp macro="">
      <xdr:nvCxnSpPr>
        <xdr:cNvPr id="344" name="直線コネクタ 343">
          <a:extLst>
            <a:ext uri="{FF2B5EF4-FFF2-40B4-BE49-F238E27FC236}">
              <a16:creationId xmlns:a16="http://schemas.microsoft.com/office/drawing/2014/main" id="{D2AB48E6-133A-4662-B629-6D94818E79F0}"/>
            </a:ext>
          </a:extLst>
        </xdr:cNvPr>
        <xdr:cNvCxnSpPr/>
      </xdr:nvCxnSpPr>
      <xdr:spPr>
        <a:xfrm>
          <a:off x="12814300" y="662232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EA82F5A0-E6D9-4C6D-9ED1-B3843354AA85}"/>
            </a:ext>
          </a:extLst>
        </xdr:cNvPr>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148426</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803ABC60-66DB-4725-9F49-F594F4323C12}"/>
            </a:ext>
          </a:extLst>
        </xdr:cNvPr>
        <xdr:cNvSpPr txBox="1"/>
      </xdr:nvSpPr>
      <xdr:spPr>
        <a:xfrm>
          <a:off x="14389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A65E334E-20C5-470B-8E5F-20BF94176FB7}"/>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F4C21C09-19BD-4508-A09A-139C6D7B31CE}"/>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127924</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570D6EB5-2F74-4DA0-8428-7339D820E84B}"/>
            </a:ext>
          </a:extLst>
        </xdr:cNvPr>
        <xdr:cNvSpPr txBox="1"/>
      </xdr:nvSpPr>
      <xdr:spPr>
        <a:xfrm>
          <a:off x="15266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7B81D963-608B-4164-8A59-9E2888360C9F}"/>
            </a:ext>
          </a:extLst>
        </xdr:cNvPr>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51180</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6BDD17D5-ECBF-4943-BF2E-57DD14BC8B58}"/>
            </a:ext>
          </a:extLst>
        </xdr:cNvPr>
        <xdr:cNvSpPr txBox="1"/>
      </xdr:nvSpPr>
      <xdr:spPr>
        <a:xfrm>
          <a:off x="13500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149151</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080472F1-D92A-4500-99BD-DD652542FC4F}"/>
            </a:ext>
          </a:extLst>
        </xdr:cNvPr>
        <xdr:cNvSpPr txBox="1"/>
      </xdr:nvSpPr>
      <xdr:spPr>
        <a:xfrm>
          <a:off x="12611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1918B063-7659-4E41-8106-F679E9C552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290FA11B-BE19-49A3-9F8C-00C34E530C0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AD820C2-91E1-4E94-AAD3-E01941B725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70CA5C65-7890-4994-A454-08917FC750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33D6BE66-2B65-4E29-A3B1-A2ED0B5C686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63E955E7-9B5E-4EF0-81F1-BF6E3BF073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41251496-33E9-45E3-B22C-555B21DD376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74867B20-0C72-4F6D-BEC0-D9C9364F9F2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F1AFAFAD-CE97-411C-81A9-75FD33CD4E1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1093321A-B979-4AC8-9AB9-47C7B4ED98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3" name="直線コネクタ 362">
          <a:extLst>
            <a:ext uri="{FF2B5EF4-FFF2-40B4-BE49-F238E27FC236}">
              <a16:creationId xmlns:a16="http://schemas.microsoft.com/office/drawing/2014/main" id="{89926567-DB44-4A48-8A69-6AE582A82E4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4" name="テキスト ボックス 363">
          <a:extLst>
            <a:ext uri="{FF2B5EF4-FFF2-40B4-BE49-F238E27FC236}">
              <a16:creationId xmlns:a16="http://schemas.microsoft.com/office/drawing/2014/main" id="{D778872A-EB1E-4A09-AD28-35C4536A3E5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5" name="直線コネクタ 364">
          <a:extLst>
            <a:ext uri="{FF2B5EF4-FFF2-40B4-BE49-F238E27FC236}">
              <a16:creationId xmlns:a16="http://schemas.microsoft.com/office/drawing/2014/main" id="{BB3AD095-BA91-4E00-853F-5A1E8668183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6" name="テキスト ボックス 365">
          <a:extLst>
            <a:ext uri="{FF2B5EF4-FFF2-40B4-BE49-F238E27FC236}">
              <a16:creationId xmlns:a16="http://schemas.microsoft.com/office/drawing/2014/main" id="{CCFA45D5-9BC0-4524-8CB5-9CACA34BDCD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7" name="直線コネクタ 366">
          <a:extLst>
            <a:ext uri="{FF2B5EF4-FFF2-40B4-BE49-F238E27FC236}">
              <a16:creationId xmlns:a16="http://schemas.microsoft.com/office/drawing/2014/main" id="{3915CA16-CB63-4C3A-AF09-1F8D52E49DD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8" name="テキスト ボックス 367">
          <a:extLst>
            <a:ext uri="{FF2B5EF4-FFF2-40B4-BE49-F238E27FC236}">
              <a16:creationId xmlns:a16="http://schemas.microsoft.com/office/drawing/2014/main" id="{9FB06EE8-CA4B-4034-BA63-7EA435BF443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9" name="直線コネクタ 368">
          <a:extLst>
            <a:ext uri="{FF2B5EF4-FFF2-40B4-BE49-F238E27FC236}">
              <a16:creationId xmlns:a16="http://schemas.microsoft.com/office/drawing/2014/main" id="{7829B286-7B1E-47D2-9AAC-03D83F43637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0" name="テキスト ボックス 369">
          <a:extLst>
            <a:ext uri="{FF2B5EF4-FFF2-40B4-BE49-F238E27FC236}">
              <a16:creationId xmlns:a16="http://schemas.microsoft.com/office/drawing/2014/main" id="{20CD1278-EFCF-4527-B074-8EA93502448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1" name="直線コネクタ 370">
          <a:extLst>
            <a:ext uri="{FF2B5EF4-FFF2-40B4-BE49-F238E27FC236}">
              <a16:creationId xmlns:a16="http://schemas.microsoft.com/office/drawing/2014/main" id="{BF00D2D7-5A7A-4633-8B68-BC0B3239D21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2" name="テキスト ボックス 371">
          <a:extLst>
            <a:ext uri="{FF2B5EF4-FFF2-40B4-BE49-F238E27FC236}">
              <a16:creationId xmlns:a16="http://schemas.microsoft.com/office/drawing/2014/main" id="{C28EEDAC-AE0D-4765-9ABE-02DF28475545}"/>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3" name="直線コネクタ 372">
          <a:extLst>
            <a:ext uri="{FF2B5EF4-FFF2-40B4-BE49-F238E27FC236}">
              <a16:creationId xmlns:a16="http://schemas.microsoft.com/office/drawing/2014/main" id="{99691B0C-D3A8-4CC3-A194-51999C56DD5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4" name="テキスト ボックス 373">
          <a:extLst>
            <a:ext uri="{FF2B5EF4-FFF2-40B4-BE49-F238E27FC236}">
              <a16:creationId xmlns:a16="http://schemas.microsoft.com/office/drawing/2014/main" id="{C727C685-9BB5-4F44-8F79-E8D32578DC47}"/>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221C268F-E305-462A-8D04-17A075B1F9C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25783A49-8D4D-416E-9C7A-3F8F3D917135}"/>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293B6209-2F80-4B17-9F3C-EB0ED407F35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78" name="直線コネクタ 377">
          <a:extLst>
            <a:ext uri="{FF2B5EF4-FFF2-40B4-BE49-F238E27FC236}">
              <a16:creationId xmlns:a16="http://schemas.microsoft.com/office/drawing/2014/main" id="{9944A691-A907-44B8-8EF4-8E9DF70B1F29}"/>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BAD6A2F5-6DCC-4AAF-AD58-CA4AB46488A8}"/>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0" name="直線コネクタ 379">
          <a:extLst>
            <a:ext uri="{FF2B5EF4-FFF2-40B4-BE49-F238E27FC236}">
              <a16:creationId xmlns:a16="http://schemas.microsoft.com/office/drawing/2014/main" id="{941E3865-7700-49E2-8B96-CFCD9891D12F}"/>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A9D3E364-4CDA-48BA-8138-56A05282FE0C}"/>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2" name="直線コネクタ 381">
          <a:extLst>
            <a:ext uri="{FF2B5EF4-FFF2-40B4-BE49-F238E27FC236}">
              <a16:creationId xmlns:a16="http://schemas.microsoft.com/office/drawing/2014/main" id="{292DA275-E270-405F-B63A-B2E3B8A70BA7}"/>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45296</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5AA451C9-5490-4F05-BC10-C850BFEE3512}"/>
            </a:ext>
          </a:extLst>
        </xdr:cNvPr>
        <xdr:cNvSpPr txBox="1"/>
      </xdr:nvSpPr>
      <xdr:spPr>
        <a:xfrm>
          <a:off x="22199600" y="6903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4" name="フローチャート: 判断 383">
          <a:extLst>
            <a:ext uri="{FF2B5EF4-FFF2-40B4-BE49-F238E27FC236}">
              <a16:creationId xmlns:a16="http://schemas.microsoft.com/office/drawing/2014/main" id="{8E56914D-9102-4664-B5A6-C19467423993}"/>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5" name="フローチャート: 判断 384">
          <a:extLst>
            <a:ext uri="{FF2B5EF4-FFF2-40B4-BE49-F238E27FC236}">
              <a16:creationId xmlns:a16="http://schemas.microsoft.com/office/drawing/2014/main" id="{F6C800C0-A27D-4BD7-9B5C-D9A8B6BDDC3C}"/>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86" name="フローチャート: 判断 385">
          <a:extLst>
            <a:ext uri="{FF2B5EF4-FFF2-40B4-BE49-F238E27FC236}">
              <a16:creationId xmlns:a16="http://schemas.microsoft.com/office/drawing/2014/main" id="{18D84057-6342-4110-AE78-988096F1BE3F}"/>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87" name="フローチャート: 判断 386">
          <a:extLst>
            <a:ext uri="{FF2B5EF4-FFF2-40B4-BE49-F238E27FC236}">
              <a16:creationId xmlns:a16="http://schemas.microsoft.com/office/drawing/2014/main" id="{34A3FC5A-DE94-4A94-B568-EDA069579592}"/>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88" name="フローチャート: 判断 387">
          <a:extLst>
            <a:ext uri="{FF2B5EF4-FFF2-40B4-BE49-F238E27FC236}">
              <a16:creationId xmlns:a16="http://schemas.microsoft.com/office/drawing/2014/main" id="{81D82247-7F8F-4A4C-8BE3-4D8183D63711}"/>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49D4104-53CA-4730-B8DB-7BB2E8DCC22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BC67AC4-9F6B-4670-BFE2-44A31F34523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8D733E5-2A41-42BF-9451-84223DF444E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617C7F5E-C13A-48F6-849D-C6E741B7FA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169A684B-C9D5-401E-86A4-32641C8B47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150924</xdr:rowOff>
    </xdr:from>
    <xdr:to>
      <xdr:col>116</xdr:col>
      <xdr:colOff>114300</xdr:colOff>
      <xdr:row>42</xdr:row>
      <xdr:rowOff>81074</xdr:rowOff>
    </xdr:to>
    <xdr:sp macro="" textlink="">
      <xdr:nvSpPr>
        <xdr:cNvPr id="394" name="楕円 393">
          <a:extLst>
            <a:ext uri="{FF2B5EF4-FFF2-40B4-BE49-F238E27FC236}">
              <a16:creationId xmlns:a16="http://schemas.microsoft.com/office/drawing/2014/main" id="{913CDE1B-263E-40D2-B45E-B51F36D42415}"/>
            </a:ext>
          </a:extLst>
        </xdr:cNvPr>
        <xdr:cNvSpPr/>
      </xdr:nvSpPr>
      <xdr:spPr>
        <a:xfrm>
          <a:off x="22110700" y="71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65851</xdr:rowOff>
    </xdr:from>
    <xdr:ext cx="534377" cy="259045"/>
    <xdr:sp macro="" textlink="">
      <xdr:nvSpPr>
        <xdr:cNvPr id="395" name="【一般廃棄物処理施設】&#10;一人当たり有形固定資産（償却資産）額該当値テキスト">
          <a:extLst>
            <a:ext uri="{FF2B5EF4-FFF2-40B4-BE49-F238E27FC236}">
              <a16:creationId xmlns:a16="http://schemas.microsoft.com/office/drawing/2014/main" id="{178AAEAE-2345-411F-8DB8-3CF85942C29C}"/>
            </a:ext>
          </a:extLst>
        </xdr:cNvPr>
        <xdr:cNvSpPr txBox="1"/>
      </xdr:nvSpPr>
      <xdr:spPr>
        <a:xfrm>
          <a:off x="22199600" y="70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146479</xdr:rowOff>
    </xdr:from>
    <xdr:to>
      <xdr:col>112</xdr:col>
      <xdr:colOff>38100</xdr:colOff>
      <xdr:row>42</xdr:row>
      <xdr:rowOff>76629</xdr:rowOff>
    </xdr:to>
    <xdr:sp macro="" textlink="">
      <xdr:nvSpPr>
        <xdr:cNvPr id="396" name="楕円 395">
          <a:extLst>
            <a:ext uri="{FF2B5EF4-FFF2-40B4-BE49-F238E27FC236}">
              <a16:creationId xmlns:a16="http://schemas.microsoft.com/office/drawing/2014/main" id="{CEFAEBB7-443A-4FE6-9351-281379958E81}"/>
            </a:ext>
          </a:extLst>
        </xdr:cNvPr>
        <xdr:cNvSpPr/>
      </xdr:nvSpPr>
      <xdr:spPr>
        <a:xfrm>
          <a:off x="21272500" y="717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25829</xdr:rowOff>
    </xdr:from>
    <xdr:to>
      <xdr:col>116</xdr:col>
      <xdr:colOff>63500</xdr:colOff>
      <xdr:row>42</xdr:row>
      <xdr:rowOff>30274</xdr:rowOff>
    </xdr:to>
    <xdr:cxnSp macro="">
      <xdr:nvCxnSpPr>
        <xdr:cNvPr id="397" name="直線コネクタ 396">
          <a:extLst>
            <a:ext uri="{FF2B5EF4-FFF2-40B4-BE49-F238E27FC236}">
              <a16:creationId xmlns:a16="http://schemas.microsoft.com/office/drawing/2014/main" id="{DB410D9A-CC42-4B6D-9EE1-16FE239F6094}"/>
            </a:ext>
          </a:extLst>
        </xdr:cNvPr>
        <xdr:cNvCxnSpPr/>
      </xdr:nvCxnSpPr>
      <xdr:spPr>
        <a:xfrm>
          <a:off x="21323300" y="7226729"/>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147862</xdr:rowOff>
    </xdr:from>
    <xdr:to>
      <xdr:col>107</xdr:col>
      <xdr:colOff>101600</xdr:colOff>
      <xdr:row>42</xdr:row>
      <xdr:rowOff>78012</xdr:rowOff>
    </xdr:to>
    <xdr:sp macro="" textlink="">
      <xdr:nvSpPr>
        <xdr:cNvPr id="398" name="楕円 397">
          <a:extLst>
            <a:ext uri="{FF2B5EF4-FFF2-40B4-BE49-F238E27FC236}">
              <a16:creationId xmlns:a16="http://schemas.microsoft.com/office/drawing/2014/main" id="{4249D79D-E6D7-4F04-AC6D-DDC76ED83123}"/>
            </a:ext>
          </a:extLst>
        </xdr:cNvPr>
        <xdr:cNvSpPr/>
      </xdr:nvSpPr>
      <xdr:spPr>
        <a:xfrm>
          <a:off x="20383500" y="71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25829</xdr:rowOff>
    </xdr:from>
    <xdr:to>
      <xdr:col>111</xdr:col>
      <xdr:colOff>177800</xdr:colOff>
      <xdr:row>42</xdr:row>
      <xdr:rowOff>27212</xdr:rowOff>
    </xdr:to>
    <xdr:cxnSp macro="">
      <xdr:nvCxnSpPr>
        <xdr:cNvPr id="399" name="直線コネクタ 398">
          <a:extLst>
            <a:ext uri="{FF2B5EF4-FFF2-40B4-BE49-F238E27FC236}">
              <a16:creationId xmlns:a16="http://schemas.microsoft.com/office/drawing/2014/main" id="{5681F7FA-14E3-4E4B-ABB0-FD4B06453CD3}"/>
            </a:ext>
          </a:extLst>
        </xdr:cNvPr>
        <xdr:cNvCxnSpPr/>
      </xdr:nvCxnSpPr>
      <xdr:spPr>
        <a:xfrm flipV="1">
          <a:off x="20434300" y="7226729"/>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151532</xdr:rowOff>
    </xdr:from>
    <xdr:to>
      <xdr:col>102</xdr:col>
      <xdr:colOff>165100</xdr:colOff>
      <xdr:row>42</xdr:row>
      <xdr:rowOff>81682</xdr:rowOff>
    </xdr:to>
    <xdr:sp macro="" textlink="">
      <xdr:nvSpPr>
        <xdr:cNvPr id="400" name="楕円 399">
          <a:extLst>
            <a:ext uri="{FF2B5EF4-FFF2-40B4-BE49-F238E27FC236}">
              <a16:creationId xmlns:a16="http://schemas.microsoft.com/office/drawing/2014/main" id="{B7C13BAC-F7B9-4DFE-B81D-91C77C2CE32C}"/>
            </a:ext>
          </a:extLst>
        </xdr:cNvPr>
        <xdr:cNvSpPr/>
      </xdr:nvSpPr>
      <xdr:spPr>
        <a:xfrm>
          <a:off x="19494500" y="71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27212</xdr:rowOff>
    </xdr:from>
    <xdr:to>
      <xdr:col>107</xdr:col>
      <xdr:colOff>50800</xdr:colOff>
      <xdr:row>42</xdr:row>
      <xdr:rowOff>30882</xdr:rowOff>
    </xdr:to>
    <xdr:cxnSp macro="">
      <xdr:nvCxnSpPr>
        <xdr:cNvPr id="401" name="直線コネクタ 400">
          <a:extLst>
            <a:ext uri="{FF2B5EF4-FFF2-40B4-BE49-F238E27FC236}">
              <a16:creationId xmlns:a16="http://schemas.microsoft.com/office/drawing/2014/main" id="{F07D24A9-D3EB-4133-8CE3-7A8E84A95F57}"/>
            </a:ext>
          </a:extLst>
        </xdr:cNvPr>
        <xdr:cNvCxnSpPr/>
      </xdr:nvCxnSpPr>
      <xdr:spPr>
        <a:xfrm flipV="1">
          <a:off x="19545300" y="7228112"/>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163276</xdr:rowOff>
    </xdr:from>
    <xdr:to>
      <xdr:col>98</xdr:col>
      <xdr:colOff>38100</xdr:colOff>
      <xdr:row>42</xdr:row>
      <xdr:rowOff>93426</xdr:rowOff>
    </xdr:to>
    <xdr:sp macro="" textlink="">
      <xdr:nvSpPr>
        <xdr:cNvPr id="402" name="楕円 401">
          <a:extLst>
            <a:ext uri="{FF2B5EF4-FFF2-40B4-BE49-F238E27FC236}">
              <a16:creationId xmlns:a16="http://schemas.microsoft.com/office/drawing/2014/main" id="{5CEC0DCC-6256-41C3-8C10-D90CAA696B86}"/>
            </a:ext>
          </a:extLst>
        </xdr:cNvPr>
        <xdr:cNvSpPr/>
      </xdr:nvSpPr>
      <xdr:spPr>
        <a:xfrm>
          <a:off x="18605500" y="71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30882</xdr:rowOff>
    </xdr:from>
    <xdr:to>
      <xdr:col>102</xdr:col>
      <xdr:colOff>114300</xdr:colOff>
      <xdr:row>42</xdr:row>
      <xdr:rowOff>42626</xdr:rowOff>
    </xdr:to>
    <xdr:cxnSp macro="">
      <xdr:nvCxnSpPr>
        <xdr:cNvPr id="403" name="直線コネクタ 402">
          <a:extLst>
            <a:ext uri="{FF2B5EF4-FFF2-40B4-BE49-F238E27FC236}">
              <a16:creationId xmlns:a16="http://schemas.microsoft.com/office/drawing/2014/main" id="{05C2757F-C20C-4712-872F-4F4C9477C239}"/>
            </a:ext>
          </a:extLst>
        </xdr:cNvPr>
        <xdr:cNvCxnSpPr/>
      </xdr:nvCxnSpPr>
      <xdr:spPr>
        <a:xfrm flipV="1">
          <a:off x="18656300" y="7231782"/>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158901</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D9EAD367-9F68-448D-B907-AE92874C335E}"/>
            </a:ext>
          </a:extLst>
        </xdr:cNvPr>
        <xdr:cNvSpPr txBox="1"/>
      </xdr:nvSpPr>
      <xdr:spPr>
        <a:xfrm>
          <a:off x="21011095" y="684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159549</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3B3E056E-BE97-4573-8300-241AE539EC30}"/>
            </a:ext>
          </a:extLst>
        </xdr:cNvPr>
        <xdr:cNvSpPr txBox="1"/>
      </xdr:nvSpPr>
      <xdr:spPr>
        <a:xfrm>
          <a:off x="201347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167418</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AE2A04F1-51F5-4E68-BF71-81D5666461D5}"/>
            </a:ext>
          </a:extLst>
        </xdr:cNvPr>
        <xdr:cNvSpPr txBox="1"/>
      </xdr:nvSpPr>
      <xdr:spPr>
        <a:xfrm>
          <a:off x="19245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07E1D7AA-0405-4548-9409-A0C9AFB3C88A}"/>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67756</xdr:rowOff>
    </xdr:from>
    <xdr:ext cx="534377" cy="259045"/>
    <xdr:sp macro="" textlink="">
      <xdr:nvSpPr>
        <xdr:cNvPr id="408" name="n_1mainValue【一般廃棄物処理施設】&#10;一人当たり有形固定資産（償却資産）額">
          <a:extLst>
            <a:ext uri="{FF2B5EF4-FFF2-40B4-BE49-F238E27FC236}">
              <a16:creationId xmlns:a16="http://schemas.microsoft.com/office/drawing/2014/main" id="{16BB0167-7B08-432B-8141-6E37C4105E8D}"/>
            </a:ext>
          </a:extLst>
        </xdr:cNvPr>
        <xdr:cNvSpPr txBox="1"/>
      </xdr:nvSpPr>
      <xdr:spPr>
        <a:xfrm>
          <a:off x="21043411" y="726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69139</xdr:rowOff>
    </xdr:from>
    <xdr:ext cx="534377" cy="259045"/>
    <xdr:sp macro="" textlink="">
      <xdr:nvSpPr>
        <xdr:cNvPr id="409" name="n_2mainValue【一般廃棄物処理施設】&#10;一人当たり有形固定資産（償却資産）額">
          <a:extLst>
            <a:ext uri="{FF2B5EF4-FFF2-40B4-BE49-F238E27FC236}">
              <a16:creationId xmlns:a16="http://schemas.microsoft.com/office/drawing/2014/main" id="{AE40E233-55D1-4DD0-ADCF-B381F0C64641}"/>
            </a:ext>
          </a:extLst>
        </xdr:cNvPr>
        <xdr:cNvSpPr txBox="1"/>
      </xdr:nvSpPr>
      <xdr:spPr>
        <a:xfrm>
          <a:off x="20167111" y="727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72809</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22B730FC-6E3F-49C1-8664-EB7D3F581046}"/>
            </a:ext>
          </a:extLst>
        </xdr:cNvPr>
        <xdr:cNvSpPr txBox="1"/>
      </xdr:nvSpPr>
      <xdr:spPr>
        <a:xfrm>
          <a:off x="19278111" y="72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84553</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51A961BE-2BE7-4642-988F-CEF547B35271}"/>
            </a:ext>
          </a:extLst>
        </xdr:cNvPr>
        <xdr:cNvSpPr txBox="1"/>
      </xdr:nvSpPr>
      <xdr:spPr>
        <a:xfrm>
          <a:off x="18389111" y="7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A80DA91D-8D3B-492E-A8B3-100461094A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31E3A5AC-9D81-44EE-B488-269A88636F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F203297D-A90B-428D-940A-282980735A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AC120AD7-DA61-4DF2-959F-7B0D5635B9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4BFF4EFA-5BC7-4390-8F43-EEAAB271A0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E049BE52-6597-4E64-8453-556DE5961F9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A3B4DBFE-BE1D-4AA0-9186-BB396D5FE3E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CFE0EFC3-ACEB-4F9C-9340-614A4735169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C4499090-4238-4491-86AC-D9EE9063FD1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6F513B6B-0EE8-4FAB-A73B-9EDDCF5F22B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699CBD38-68FB-44E6-8FFC-87EF529525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3886A6FF-7FF3-4486-AAAA-2013B67C124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97633062-9D1C-4D8C-BFEA-3A679A5BBBA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D25056D3-4EBC-4468-87D9-B4B029DF06B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B281C9EC-48AA-4D7F-9440-925524D94C2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92D439E4-7E8A-4C5E-97F9-83240C953AC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05CA5363-5538-4EA4-93AB-B48E53D3494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CBD1B101-010A-466F-84FD-D4F3FDB3822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276F10B5-19B2-494C-ACA0-DB11F068605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6996EE88-FA38-489A-B040-F9192A05B67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8F5FF7BE-50F5-429B-9B54-80BD93B0124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E8BA32FD-D8C9-4E79-A015-27BAB94EDB4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3002064C-D1CF-4E31-9A34-E2CDBD12E744}"/>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741722EC-C0B2-458E-A9DA-6950B111AC8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9A2E00E9-49BF-46D7-8946-035736993D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64</xdr:row>
      <xdr:rowOff>130628</xdr:rowOff>
    </xdr:to>
    <xdr:cxnSp macro="">
      <xdr:nvCxnSpPr>
        <xdr:cNvPr id="437" name="直線コネクタ 436">
          <a:extLst>
            <a:ext uri="{FF2B5EF4-FFF2-40B4-BE49-F238E27FC236}">
              <a16:creationId xmlns:a16="http://schemas.microsoft.com/office/drawing/2014/main" id="{83F5F708-7955-4FA3-8348-C7A663D07E2F}"/>
            </a:ext>
          </a:extLst>
        </xdr:cNvPr>
        <xdr:cNvCxnSpPr/>
      </xdr:nvCxnSpPr>
      <xdr:spPr>
        <a:xfrm flipV="1">
          <a:off x="16318864" y="963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保健センター・保健所】&#10;有形固定資産減価償却率最小値テキスト">
          <a:extLst>
            <a:ext uri="{FF2B5EF4-FFF2-40B4-BE49-F238E27FC236}">
              <a16:creationId xmlns:a16="http://schemas.microsoft.com/office/drawing/2014/main" id="{7113748B-9393-46D1-84D5-29D5101A210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a:extLst>
            <a:ext uri="{FF2B5EF4-FFF2-40B4-BE49-F238E27FC236}">
              <a16:creationId xmlns:a16="http://schemas.microsoft.com/office/drawing/2014/main" id="{7A0DC496-0F52-4819-B094-AD6D0C757D4B}"/>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E782238D-AE8E-4179-80ED-3E4E04D57369}"/>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41" name="直線コネクタ 440">
          <a:extLst>
            <a:ext uri="{FF2B5EF4-FFF2-40B4-BE49-F238E27FC236}">
              <a16:creationId xmlns:a16="http://schemas.microsoft.com/office/drawing/2014/main" id="{66633BA1-A19B-4229-8300-DC235845D35C}"/>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DE343921-8F27-4EF4-9A2B-45C640F8AB61}"/>
            </a:ext>
          </a:extLst>
        </xdr:cNvPr>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3" name="フローチャート: 判断 442">
          <a:extLst>
            <a:ext uri="{FF2B5EF4-FFF2-40B4-BE49-F238E27FC236}">
              <a16:creationId xmlns:a16="http://schemas.microsoft.com/office/drawing/2014/main" id="{F597FAAC-AE50-4F85-A353-39FBA04520DF}"/>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44" name="フローチャート: 判断 443">
          <a:extLst>
            <a:ext uri="{FF2B5EF4-FFF2-40B4-BE49-F238E27FC236}">
              <a16:creationId xmlns:a16="http://schemas.microsoft.com/office/drawing/2014/main" id="{0FE68DCC-4504-4E41-9803-4F0A9B199DC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445" name="フローチャート: 判断 444">
          <a:extLst>
            <a:ext uri="{FF2B5EF4-FFF2-40B4-BE49-F238E27FC236}">
              <a16:creationId xmlns:a16="http://schemas.microsoft.com/office/drawing/2014/main" id="{6801BA7B-F43B-4F93-B839-691BA0B98EC5}"/>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122283</xdr:rowOff>
    </xdr:from>
    <xdr:to>
      <xdr:col>72</xdr:col>
      <xdr:colOff>38100</xdr:colOff>
      <xdr:row>60</xdr:row>
      <xdr:rowOff>52433</xdr:rowOff>
    </xdr:to>
    <xdr:sp macro="" textlink="">
      <xdr:nvSpPr>
        <xdr:cNvPr id="446" name="フローチャート: 判断 445">
          <a:extLst>
            <a:ext uri="{FF2B5EF4-FFF2-40B4-BE49-F238E27FC236}">
              <a16:creationId xmlns:a16="http://schemas.microsoft.com/office/drawing/2014/main" id="{0B08E483-B778-4DD5-B479-2C6DB07BA4A2}"/>
            </a:ext>
          </a:extLst>
        </xdr:cNvPr>
        <xdr:cNvSpPr/>
      </xdr:nvSpPr>
      <xdr:spPr>
        <a:xfrm>
          <a:off x="13652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447" name="フローチャート: 判断 446">
          <a:extLst>
            <a:ext uri="{FF2B5EF4-FFF2-40B4-BE49-F238E27FC236}">
              <a16:creationId xmlns:a16="http://schemas.microsoft.com/office/drawing/2014/main" id="{D5E0EC2F-261D-49A2-942D-BB41E3E48EFF}"/>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9B35F26-8022-4DBF-A8E9-A13122579D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9C7EB773-362E-4B7E-8498-2B44AD6FE9F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74AAD74-76B0-4D39-9B72-A5E7E868B81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204F619F-F365-4BD0-B574-82601ED4C4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E0596D9-0ACF-4515-928B-32B6888A07B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453" name="楕円 452">
          <a:extLst>
            <a:ext uri="{FF2B5EF4-FFF2-40B4-BE49-F238E27FC236}">
              <a16:creationId xmlns:a16="http://schemas.microsoft.com/office/drawing/2014/main" id="{B2DC5188-C00A-4267-B87A-9244CCF42DB2}"/>
            </a:ext>
          </a:extLst>
        </xdr:cNvPr>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67AF006A-9A8C-4A5C-93AA-B10C034AA328}"/>
            </a:ext>
          </a:extLst>
        </xdr:cNvPr>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104322</xdr:rowOff>
    </xdr:from>
    <xdr:to>
      <xdr:col>81</xdr:col>
      <xdr:colOff>101600</xdr:colOff>
      <xdr:row>58</xdr:row>
      <xdr:rowOff>34472</xdr:rowOff>
    </xdr:to>
    <xdr:sp macro="" textlink="">
      <xdr:nvSpPr>
        <xdr:cNvPr id="455" name="楕円 454">
          <a:extLst>
            <a:ext uri="{FF2B5EF4-FFF2-40B4-BE49-F238E27FC236}">
              <a16:creationId xmlns:a16="http://schemas.microsoft.com/office/drawing/2014/main" id="{4EEC221B-E52F-4ACC-94B6-D09314DB77AC}"/>
            </a:ext>
          </a:extLst>
        </xdr:cNvPr>
        <xdr:cNvSpPr/>
      </xdr:nvSpPr>
      <xdr:spPr>
        <a:xfrm>
          <a:off x="15430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16328</xdr:rowOff>
    </xdr:to>
    <xdr:cxnSp macro="">
      <xdr:nvCxnSpPr>
        <xdr:cNvPr id="456" name="直線コネクタ 455">
          <a:extLst>
            <a:ext uri="{FF2B5EF4-FFF2-40B4-BE49-F238E27FC236}">
              <a16:creationId xmlns:a16="http://schemas.microsoft.com/office/drawing/2014/main" id="{6BF64902-BC45-4403-9DDD-7A1723BC32F6}"/>
            </a:ext>
          </a:extLst>
        </xdr:cNvPr>
        <xdr:cNvCxnSpPr/>
      </xdr:nvCxnSpPr>
      <xdr:spPr>
        <a:xfrm>
          <a:off x="15481300" y="992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71665</xdr:rowOff>
    </xdr:from>
    <xdr:to>
      <xdr:col>76</xdr:col>
      <xdr:colOff>165100</xdr:colOff>
      <xdr:row>58</xdr:row>
      <xdr:rowOff>1815</xdr:rowOff>
    </xdr:to>
    <xdr:sp macro="" textlink="">
      <xdr:nvSpPr>
        <xdr:cNvPr id="457" name="楕円 456">
          <a:extLst>
            <a:ext uri="{FF2B5EF4-FFF2-40B4-BE49-F238E27FC236}">
              <a16:creationId xmlns:a16="http://schemas.microsoft.com/office/drawing/2014/main" id="{35B5FF29-5B1F-41F5-87D2-891CED725F3E}"/>
            </a:ext>
          </a:extLst>
        </xdr:cNvPr>
        <xdr:cNvSpPr/>
      </xdr:nvSpPr>
      <xdr:spPr>
        <a:xfrm>
          <a:off x="14541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122465</xdr:rowOff>
    </xdr:from>
    <xdr:to>
      <xdr:col>81</xdr:col>
      <xdr:colOff>50800</xdr:colOff>
      <xdr:row>57</xdr:row>
      <xdr:rowOff>155122</xdr:rowOff>
    </xdr:to>
    <xdr:cxnSp macro="">
      <xdr:nvCxnSpPr>
        <xdr:cNvPr id="458" name="直線コネクタ 457">
          <a:extLst>
            <a:ext uri="{FF2B5EF4-FFF2-40B4-BE49-F238E27FC236}">
              <a16:creationId xmlns:a16="http://schemas.microsoft.com/office/drawing/2014/main" id="{936017AF-6B58-4FD0-8145-21D152C372DD}"/>
            </a:ext>
          </a:extLst>
        </xdr:cNvPr>
        <xdr:cNvCxnSpPr/>
      </xdr:nvCxnSpPr>
      <xdr:spPr>
        <a:xfrm>
          <a:off x="14592300" y="9895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39007</xdr:rowOff>
    </xdr:from>
    <xdr:to>
      <xdr:col>72</xdr:col>
      <xdr:colOff>38100</xdr:colOff>
      <xdr:row>57</xdr:row>
      <xdr:rowOff>140607</xdr:rowOff>
    </xdr:to>
    <xdr:sp macro="" textlink="">
      <xdr:nvSpPr>
        <xdr:cNvPr id="459" name="楕円 458">
          <a:extLst>
            <a:ext uri="{FF2B5EF4-FFF2-40B4-BE49-F238E27FC236}">
              <a16:creationId xmlns:a16="http://schemas.microsoft.com/office/drawing/2014/main" id="{B602CF31-B253-4B15-9AFA-88D251A59480}"/>
            </a:ext>
          </a:extLst>
        </xdr:cNvPr>
        <xdr:cNvSpPr/>
      </xdr:nvSpPr>
      <xdr:spPr>
        <a:xfrm>
          <a:off x="13652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89807</xdr:rowOff>
    </xdr:from>
    <xdr:to>
      <xdr:col>76</xdr:col>
      <xdr:colOff>114300</xdr:colOff>
      <xdr:row>57</xdr:row>
      <xdr:rowOff>122465</xdr:rowOff>
    </xdr:to>
    <xdr:cxnSp macro="">
      <xdr:nvCxnSpPr>
        <xdr:cNvPr id="460" name="直線コネクタ 459">
          <a:extLst>
            <a:ext uri="{FF2B5EF4-FFF2-40B4-BE49-F238E27FC236}">
              <a16:creationId xmlns:a16="http://schemas.microsoft.com/office/drawing/2014/main" id="{04709643-0B92-4C0D-AE4D-C96B635EBAC0}"/>
            </a:ext>
          </a:extLst>
        </xdr:cNvPr>
        <xdr:cNvCxnSpPr/>
      </xdr:nvCxnSpPr>
      <xdr:spPr>
        <a:xfrm>
          <a:off x="13703300" y="9862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145143</xdr:rowOff>
    </xdr:from>
    <xdr:to>
      <xdr:col>67</xdr:col>
      <xdr:colOff>101600</xdr:colOff>
      <xdr:row>57</xdr:row>
      <xdr:rowOff>75293</xdr:rowOff>
    </xdr:to>
    <xdr:sp macro="" textlink="">
      <xdr:nvSpPr>
        <xdr:cNvPr id="461" name="楕円 460">
          <a:extLst>
            <a:ext uri="{FF2B5EF4-FFF2-40B4-BE49-F238E27FC236}">
              <a16:creationId xmlns:a16="http://schemas.microsoft.com/office/drawing/2014/main" id="{56BC0779-61B6-402A-BDB1-6F9055D82872}"/>
            </a:ext>
          </a:extLst>
        </xdr:cNvPr>
        <xdr:cNvSpPr/>
      </xdr:nvSpPr>
      <xdr:spPr>
        <a:xfrm>
          <a:off x="12763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24493</xdr:rowOff>
    </xdr:from>
    <xdr:to>
      <xdr:col>71</xdr:col>
      <xdr:colOff>177800</xdr:colOff>
      <xdr:row>57</xdr:row>
      <xdr:rowOff>89807</xdr:rowOff>
    </xdr:to>
    <xdr:cxnSp macro="">
      <xdr:nvCxnSpPr>
        <xdr:cNvPr id="462" name="直線コネクタ 461">
          <a:extLst>
            <a:ext uri="{FF2B5EF4-FFF2-40B4-BE49-F238E27FC236}">
              <a16:creationId xmlns:a16="http://schemas.microsoft.com/office/drawing/2014/main" id="{A6E0B3D1-79F6-41AE-9097-46387D776654}"/>
            </a:ext>
          </a:extLst>
        </xdr:cNvPr>
        <xdr:cNvCxnSpPr/>
      </xdr:nvCxnSpPr>
      <xdr:spPr>
        <a:xfrm>
          <a:off x="12814300" y="9797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A1F99306-BAC9-404C-8862-F18C28996BF8}"/>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8DA87D5B-A094-4CAF-9EA1-7B053C6BA6CE}"/>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43560</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9C6D117D-C28C-491C-BF43-BE1B14E93530}"/>
            </a:ext>
          </a:extLst>
        </xdr:cNvPr>
        <xdr:cNvSpPr txBox="1"/>
      </xdr:nvSpPr>
      <xdr:spPr>
        <a:xfrm>
          <a:off x="13500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4FDCFD8F-A5C3-4B92-912A-230858C281CF}"/>
            </a:ext>
          </a:extLst>
        </xdr:cNvPr>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50999</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E9173B80-767A-462F-8119-8DD7C000CDDD}"/>
            </a:ext>
          </a:extLst>
        </xdr:cNvPr>
        <xdr:cNvSpPr txBox="1"/>
      </xdr:nvSpPr>
      <xdr:spPr>
        <a:xfrm>
          <a:off x="152660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18342</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5DCFB437-9539-4DB7-8765-45663FE3A681}"/>
            </a:ext>
          </a:extLst>
        </xdr:cNvPr>
        <xdr:cNvSpPr txBox="1"/>
      </xdr:nvSpPr>
      <xdr:spPr>
        <a:xfrm>
          <a:off x="14389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157134</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68B58E30-0F3A-4E26-BAC6-4307E15535B3}"/>
            </a:ext>
          </a:extLst>
        </xdr:cNvPr>
        <xdr:cNvSpPr txBox="1"/>
      </xdr:nvSpPr>
      <xdr:spPr>
        <a:xfrm>
          <a:off x="1350074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91820</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8464F34B-AC4A-440E-A494-F4AA48A89E43}"/>
            </a:ext>
          </a:extLst>
        </xdr:cNvPr>
        <xdr:cNvSpPr txBox="1"/>
      </xdr:nvSpPr>
      <xdr:spPr>
        <a:xfrm>
          <a:off x="12611744"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5DDE9E2E-E7EE-4B33-942B-4BF66E8AF25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D58E43D-D499-40BD-9E8E-A50C3A314B9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AFDE03B0-A5B4-4633-87CF-91F980D9BFA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968DCBF-7851-4AFE-8362-38590DB295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948570C4-924D-45BD-AB4F-61B07627881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9A9D6B31-759D-4948-895D-60B2A79654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8459F4F8-7201-40CF-84AE-6176F55B0A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956541AB-09FF-48A6-BE3C-13F76A7A60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57E17168-AC00-434A-AC0C-B6BECAFE724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6F976DD8-05C7-4D88-A840-30B315667B4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1" name="直線コネクタ 480">
          <a:extLst>
            <a:ext uri="{FF2B5EF4-FFF2-40B4-BE49-F238E27FC236}">
              <a16:creationId xmlns:a16="http://schemas.microsoft.com/office/drawing/2014/main" id="{0EE1A417-5E85-4570-8B80-DCFEBF49F122}"/>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2" name="テキスト ボックス 481">
          <a:extLst>
            <a:ext uri="{FF2B5EF4-FFF2-40B4-BE49-F238E27FC236}">
              <a16:creationId xmlns:a16="http://schemas.microsoft.com/office/drawing/2014/main" id="{C83974A7-D4F3-44DB-B63C-8609B11FF56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a:extLst>
            <a:ext uri="{FF2B5EF4-FFF2-40B4-BE49-F238E27FC236}">
              <a16:creationId xmlns:a16="http://schemas.microsoft.com/office/drawing/2014/main" id="{2C0032EB-74BA-4CDF-9217-04FC0D7E3EA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a:extLst>
            <a:ext uri="{FF2B5EF4-FFF2-40B4-BE49-F238E27FC236}">
              <a16:creationId xmlns:a16="http://schemas.microsoft.com/office/drawing/2014/main" id="{9A7AFA21-34F3-49AB-BCFD-38D68F83CEC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5" name="直線コネクタ 484">
          <a:extLst>
            <a:ext uri="{FF2B5EF4-FFF2-40B4-BE49-F238E27FC236}">
              <a16:creationId xmlns:a16="http://schemas.microsoft.com/office/drawing/2014/main" id="{D73C0E75-7306-47A5-B846-256D7A9EF18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6" name="テキスト ボックス 485">
          <a:extLst>
            <a:ext uri="{FF2B5EF4-FFF2-40B4-BE49-F238E27FC236}">
              <a16:creationId xmlns:a16="http://schemas.microsoft.com/office/drawing/2014/main" id="{779EA5C0-5832-4B5A-88EB-B690744EB07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C0C82B75-DFCB-483C-B03E-B137FE9A2CA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B157109-EE11-4B83-9C68-7F799D848F6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14E9E56F-7EBD-495D-AFA5-716064201B7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17717</xdr:rowOff>
    </xdr:from>
    <xdr:to>
      <xdr:col>116</xdr:col>
      <xdr:colOff>62864</xdr:colOff>
      <xdr:row>63</xdr:row>
      <xdr:rowOff>46863</xdr:rowOff>
    </xdr:to>
    <xdr:cxnSp macro="">
      <xdr:nvCxnSpPr>
        <xdr:cNvPr id="490" name="直線コネクタ 489">
          <a:extLst>
            <a:ext uri="{FF2B5EF4-FFF2-40B4-BE49-F238E27FC236}">
              <a16:creationId xmlns:a16="http://schemas.microsoft.com/office/drawing/2014/main" id="{63551863-212E-4467-8183-9EA6D7004509}"/>
            </a:ext>
          </a:extLst>
        </xdr:cNvPr>
        <xdr:cNvCxnSpPr/>
      </xdr:nvCxnSpPr>
      <xdr:spPr>
        <a:xfrm flipV="1">
          <a:off x="22160864" y="9618917"/>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DCEBFA2C-C266-4D41-BC96-6C8B7084AB3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2" name="直線コネクタ 491">
          <a:extLst>
            <a:ext uri="{FF2B5EF4-FFF2-40B4-BE49-F238E27FC236}">
              <a16:creationId xmlns:a16="http://schemas.microsoft.com/office/drawing/2014/main" id="{DE4FDCF2-D031-4C2E-B569-471ACA27834A}"/>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135844</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C87ACE8F-3D8E-4386-BC2C-D204A58EF382}"/>
            </a:ext>
          </a:extLst>
        </xdr:cNvPr>
        <xdr:cNvSpPr txBox="1"/>
      </xdr:nvSpPr>
      <xdr:spPr>
        <a:xfrm>
          <a:off x="22199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17717</xdr:rowOff>
    </xdr:from>
    <xdr:to>
      <xdr:col>116</xdr:col>
      <xdr:colOff>152400</xdr:colOff>
      <xdr:row>56</xdr:row>
      <xdr:rowOff>17717</xdr:rowOff>
    </xdr:to>
    <xdr:cxnSp macro="">
      <xdr:nvCxnSpPr>
        <xdr:cNvPr id="494" name="直線コネクタ 493">
          <a:extLst>
            <a:ext uri="{FF2B5EF4-FFF2-40B4-BE49-F238E27FC236}">
              <a16:creationId xmlns:a16="http://schemas.microsoft.com/office/drawing/2014/main" id="{96F100F4-EB52-4D4A-AF40-B1E90075590F}"/>
            </a:ext>
          </a:extLst>
        </xdr:cNvPr>
        <xdr:cNvCxnSpPr/>
      </xdr:nvCxnSpPr>
      <xdr:spPr>
        <a:xfrm>
          <a:off x="22072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118381</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DEA5D7F9-AAD4-428A-99FB-9C020F91C4F5}"/>
            </a:ext>
          </a:extLst>
        </xdr:cNvPr>
        <xdr:cNvSpPr txBox="1"/>
      </xdr:nvSpPr>
      <xdr:spPr>
        <a:xfrm>
          <a:off x="22199600" y="10405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95504</xdr:rowOff>
    </xdr:from>
    <xdr:to>
      <xdr:col>116</xdr:col>
      <xdr:colOff>114300</xdr:colOff>
      <xdr:row>62</xdr:row>
      <xdr:rowOff>25654</xdr:rowOff>
    </xdr:to>
    <xdr:sp macro="" textlink="">
      <xdr:nvSpPr>
        <xdr:cNvPr id="496" name="フローチャート: 判断 495">
          <a:extLst>
            <a:ext uri="{FF2B5EF4-FFF2-40B4-BE49-F238E27FC236}">
              <a16:creationId xmlns:a16="http://schemas.microsoft.com/office/drawing/2014/main" id="{30C4D867-D658-4EB1-AA87-5D77537EF8C0}"/>
            </a:ext>
          </a:extLst>
        </xdr:cNvPr>
        <xdr:cNvSpPr/>
      </xdr:nvSpPr>
      <xdr:spPr>
        <a:xfrm>
          <a:off x="221107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107506</xdr:rowOff>
    </xdr:from>
    <xdr:to>
      <xdr:col>112</xdr:col>
      <xdr:colOff>38100</xdr:colOff>
      <xdr:row>62</xdr:row>
      <xdr:rowOff>37656</xdr:rowOff>
    </xdr:to>
    <xdr:sp macro="" textlink="">
      <xdr:nvSpPr>
        <xdr:cNvPr id="497" name="フローチャート: 判断 496">
          <a:extLst>
            <a:ext uri="{FF2B5EF4-FFF2-40B4-BE49-F238E27FC236}">
              <a16:creationId xmlns:a16="http://schemas.microsoft.com/office/drawing/2014/main" id="{FA381AB5-86E7-4E73-B36C-C0B62CB6043A}"/>
            </a:ext>
          </a:extLst>
        </xdr:cNvPr>
        <xdr:cNvSpPr/>
      </xdr:nvSpPr>
      <xdr:spPr>
        <a:xfrm>
          <a:off x="21272500" y="1056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130366</xdr:rowOff>
    </xdr:from>
    <xdr:to>
      <xdr:col>107</xdr:col>
      <xdr:colOff>101600</xdr:colOff>
      <xdr:row>62</xdr:row>
      <xdr:rowOff>60516</xdr:rowOff>
    </xdr:to>
    <xdr:sp macro="" textlink="">
      <xdr:nvSpPr>
        <xdr:cNvPr id="498" name="フローチャート: 判断 497">
          <a:extLst>
            <a:ext uri="{FF2B5EF4-FFF2-40B4-BE49-F238E27FC236}">
              <a16:creationId xmlns:a16="http://schemas.microsoft.com/office/drawing/2014/main" id="{60722231-AAE4-4BC8-A1E3-5C594E4AEFF7}"/>
            </a:ext>
          </a:extLst>
        </xdr:cNvPr>
        <xdr:cNvSpPr/>
      </xdr:nvSpPr>
      <xdr:spPr>
        <a:xfrm>
          <a:off x="20383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499" name="フローチャート: 判断 498">
          <a:extLst>
            <a:ext uri="{FF2B5EF4-FFF2-40B4-BE49-F238E27FC236}">
              <a16:creationId xmlns:a16="http://schemas.microsoft.com/office/drawing/2014/main" id="{620E63D5-9FA5-4AA6-BAE7-8F1C36BAFCE4}"/>
            </a:ext>
          </a:extLst>
        </xdr:cNvPr>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00" name="フローチャート: 判断 499">
          <a:extLst>
            <a:ext uri="{FF2B5EF4-FFF2-40B4-BE49-F238E27FC236}">
              <a16:creationId xmlns:a16="http://schemas.microsoft.com/office/drawing/2014/main" id="{5F711128-7BB0-4704-9CC2-ED62BA17CF4B}"/>
            </a:ext>
          </a:extLst>
        </xdr:cNvPr>
        <xdr:cNvSpPr/>
      </xdr:nvSpPr>
      <xdr:spPr>
        <a:xfrm>
          <a:off x="18605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0B70255-CCCF-455E-96AF-44211533A35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BD4871B-B762-475A-8C7B-EB1D6B6D10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852FBF5-BDE3-4D62-8D33-7C11070A76B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6B4DB305-02CC-4B46-9651-A5B49FDF78F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9425B7B0-923E-4941-9905-FB368D9479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116078</xdr:rowOff>
    </xdr:from>
    <xdr:to>
      <xdr:col>116</xdr:col>
      <xdr:colOff>114300</xdr:colOff>
      <xdr:row>62</xdr:row>
      <xdr:rowOff>46228</xdr:rowOff>
    </xdr:to>
    <xdr:sp macro="" textlink="">
      <xdr:nvSpPr>
        <xdr:cNvPr id="506" name="楕円 505">
          <a:extLst>
            <a:ext uri="{FF2B5EF4-FFF2-40B4-BE49-F238E27FC236}">
              <a16:creationId xmlns:a16="http://schemas.microsoft.com/office/drawing/2014/main" id="{6141EA3D-7969-48A7-9D0E-9DC5324C7A2B}"/>
            </a:ext>
          </a:extLst>
        </xdr:cNvPr>
        <xdr:cNvSpPr/>
      </xdr:nvSpPr>
      <xdr:spPr>
        <a:xfrm>
          <a:off x="22110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94505</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648243CB-E26A-4A33-BD35-6D9229C8B024}"/>
            </a:ext>
          </a:extLst>
        </xdr:cNvPr>
        <xdr:cNvSpPr txBox="1"/>
      </xdr:nvSpPr>
      <xdr:spPr>
        <a:xfrm>
          <a:off x="22199600"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122365</xdr:rowOff>
    </xdr:from>
    <xdr:to>
      <xdr:col>112</xdr:col>
      <xdr:colOff>38100</xdr:colOff>
      <xdr:row>62</xdr:row>
      <xdr:rowOff>52515</xdr:rowOff>
    </xdr:to>
    <xdr:sp macro="" textlink="">
      <xdr:nvSpPr>
        <xdr:cNvPr id="508" name="楕円 507">
          <a:extLst>
            <a:ext uri="{FF2B5EF4-FFF2-40B4-BE49-F238E27FC236}">
              <a16:creationId xmlns:a16="http://schemas.microsoft.com/office/drawing/2014/main" id="{40749639-B742-4228-BB7A-3F976122BC5D}"/>
            </a:ext>
          </a:extLst>
        </xdr:cNvPr>
        <xdr:cNvSpPr/>
      </xdr:nvSpPr>
      <xdr:spPr>
        <a:xfrm>
          <a:off x="21272500" y="105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166878</xdr:rowOff>
    </xdr:from>
    <xdr:to>
      <xdr:col>116</xdr:col>
      <xdr:colOff>63500</xdr:colOff>
      <xdr:row>62</xdr:row>
      <xdr:rowOff>1715</xdr:rowOff>
    </xdr:to>
    <xdr:cxnSp macro="">
      <xdr:nvCxnSpPr>
        <xdr:cNvPr id="509" name="直線コネクタ 508">
          <a:extLst>
            <a:ext uri="{FF2B5EF4-FFF2-40B4-BE49-F238E27FC236}">
              <a16:creationId xmlns:a16="http://schemas.microsoft.com/office/drawing/2014/main" id="{893E8254-3F85-483F-B150-8B14E20A9984}"/>
            </a:ext>
          </a:extLst>
        </xdr:cNvPr>
        <xdr:cNvCxnSpPr/>
      </xdr:nvCxnSpPr>
      <xdr:spPr>
        <a:xfrm flipV="1">
          <a:off x="21323300" y="10625328"/>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128080</xdr:rowOff>
    </xdr:from>
    <xdr:to>
      <xdr:col>107</xdr:col>
      <xdr:colOff>101600</xdr:colOff>
      <xdr:row>62</xdr:row>
      <xdr:rowOff>58230</xdr:rowOff>
    </xdr:to>
    <xdr:sp macro="" textlink="">
      <xdr:nvSpPr>
        <xdr:cNvPr id="510" name="楕円 509">
          <a:extLst>
            <a:ext uri="{FF2B5EF4-FFF2-40B4-BE49-F238E27FC236}">
              <a16:creationId xmlns:a16="http://schemas.microsoft.com/office/drawing/2014/main" id="{5B7A5BE8-79A4-4F72-B010-E31489AF89EA}"/>
            </a:ext>
          </a:extLst>
        </xdr:cNvPr>
        <xdr:cNvSpPr/>
      </xdr:nvSpPr>
      <xdr:spPr>
        <a:xfrm>
          <a:off x="20383500" y="105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1715</xdr:rowOff>
    </xdr:from>
    <xdr:to>
      <xdr:col>111</xdr:col>
      <xdr:colOff>177800</xdr:colOff>
      <xdr:row>62</xdr:row>
      <xdr:rowOff>7430</xdr:rowOff>
    </xdr:to>
    <xdr:cxnSp macro="">
      <xdr:nvCxnSpPr>
        <xdr:cNvPr id="511" name="直線コネクタ 510">
          <a:extLst>
            <a:ext uri="{FF2B5EF4-FFF2-40B4-BE49-F238E27FC236}">
              <a16:creationId xmlns:a16="http://schemas.microsoft.com/office/drawing/2014/main" id="{47FA57DB-594F-49E6-82DB-44ADBE78B618}"/>
            </a:ext>
          </a:extLst>
        </xdr:cNvPr>
        <xdr:cNvCxnSpPr/>
      </xdr:nvCxnSpPr>
      <xdr:spPr>
        <a:xfrm flipV="1">
          <a:off x="20434300" y="106316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133223</xdr:rowOff>
    </xdr:from>
    <xdr:to>
      <xdr:col>102</xdr:col>
      <xdr:colOff>165100</xdr:colOff>
      <xdr:row>62</xdr:row>
      <xdr:rowOff>63373</xdr:rowOff>
    </xdr:to>
    <xdr:sp macro="" textlink="">
      <xdr:nvSpPr>
        <xdr:cNvPr id="512" name="楕円 511">
          <a:extLst>
            <a:ext uri="{FF2B5EF4-FFF2-40B4-BE49-F238E27FC236}">
              <a16:creationId xmlns:a16="http://schemas.microsoft.com/office/drawing/2014/main" id="{A10C9A2B-4BD9-419C-BAC7-38C1910A607B}"/>
            </a:ext>
          </a:extLst>
        </xdr:cNvPr>
        <xdr:cNvSpPr/>
      </xdr:nvSpPr>
      <xdr:spPr>
        <a:xfrm>
          <a:off x="19494500" y="105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7430</xdr:rowOff>
    </xdr:from>
    <xdr:to>
      <xdr:col>107</xdr:col>
      <xdr:colOff>50800</xdr:colOff>
      <xdr:row>62</xdr:row>
      <xdr:rowOff>12573</xdr:rowOff>
    </xdr:to>
    <xdr:cxnSp macro="">
      <xdr:nvCxnSpPr>
        <xdr:cNvPr id="513" name="直線コネクタ 512">
          <a:extLst>
            <a:ext uri="{FF2B5EF4-FFF2-40B4-BE49-F238E27FC236}">
              <a16:creationId xmlns:a16="http://schemas.microsoft.com/office/drawing/2014/main" id="{DAC8C399-A9F1-48EB-BEF1-AFF6A0D7B94B}"/>
            </a:ext>
          </a:extLst>
        </xdr:cNvPr>
        <xdr:cNvCxnSpPr/>
      </xdr:nvCxnSpPr>
      <xdr:spPr>
        <a:xfrm flipV="1">
          <a:off x="19545300" y="10637330"/>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138938</xdr:rowOff>
    </xdr:from>
    <xdr:to>
      <xdr:col>98</xdr:col>
      <xdr:colOff>38100</xdr:colOff>
      <xdr:row>62</xdr:row>
      <xdr:rowOff>69088</xdr:rowOff>
    </xdr:to>
    <xdr:sp macro="" textlink="">
      <xdr:nvSpPr>
        <xdr:cNvPr id="514" name="楕円 513">
          <a:extLst>
            <a:ext uri="{FF2B5EF4-FFF2-40B4-BE49-F238E27FC236}">
              <a16:creationId xmlns:a16="http://schemas.microsoft.com/office/drawing/2014/main" id="{C4DD7919-0091-4792-A9B9-20CC5B9385A2}"/>
            </a:ext>
          </a:extLst>
        </xdr:cNvPr>
        <xdr:cNvSpPr/>
      </xdr:nvSpPr>
      <xdr:spPr>
        <a:xfrm>
          <a:off x="18605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12573</xdr:rowOff>
    </xdr:from>
    <xdr:to>
      <xdr:col>102</xdr:col>
      <xdr:colOff>114300</xdr:colOff>
      <xdr:row>62</xdr:row>
      <xdr:rowOff>18288</xdr:rowOff>
    </xdr:to>
    <xdr:cxnSp macro="">
      <xdr:nvCxnSpPr>
        <xdr:cNvPr id="515" name="直線コネクタ 514">
          <a:extLst>
            <a:ext uri="{FF2B5EF4-FFF2-40B4-BE49-F238E27FC236}">
              <a16:creationId xmlns:a16="http://schemas.microsoft.com/office/drawing/2014/main" id="{F4AB3417-609B-40CF-8263-A216367F8D71}"/>
            </a:ext>
          </a:extLst>
        </xdr:cNvPr>
        <xdr:cNvCxnSpPr/>
      </xdr:nvCxnSpPr>
      <xdr:spPr>
        <a:xfrm flipV="1">
          <a:off x="18656300" y="1064247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54183</xdr:rowOff>
    </xdr:from>
    <xdr:ext cx="469744" cy="259045"/>
    <xdr:sp macro="" textlink="">
      <xdr:nvSpPr>
        <xdr:cNvPr id="516" name="n_1aveValue【保健センター・保健所】&#10;一人当たり面積">
          <a:extLst>
            <a:ext uri="{FF2B5EF4-FFF2-40B4-BE49-F238E27FC236}">
              <a16:creationId xmlns:a16="http://schemas.microsoft.com/office/drawing/2014/main" id="{B03D6E1A-399C-4DEF-A609-0B0AEF0C1A18}"/>
            </a:ext>
          </a:extLst>
        </xdr:cNvPr>
        <xdr:cNvSpPr txBox="1"/>
      </xdr:nvSpPr>
      <xdr:spPr>
        <a:xfrm>
          <a:off x="21075727" y="103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51643</xdr:rowOff>
    </xdr:from>
    <xdr:ext cx="469744" cy="259045"/>
    <xdr:sp macro="" textlink="">
      <xdr:nvSpPr>
        <xdr:cNvPr id="517" name="n_2aveValue【保健センター・保健所】&#10;一人当たり面積">
          <a:extLst>
            <a:ext uri="{FF2B5EF4-FFF2-40B4-BE49-F238E27FC236}">
              <a16:creationId xmlns:a16="http://schemas.microsoft.com/office/drawing/2014/main" id="{B11E5E22-F7A9-4C47-908B-5BF8DFCF5F82}"/>
            </a:ext>
          </a:extLst>
        </xdr:cNvPr>
        <xdr:cNvSpPr txBox="1"/>
      </xdr:nvSpPr>
      <xdr:spPr>
        <a:xfrm>
          <a:off x="20199427" y="106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18" name="n_3aveValue【保健センター・保健所】&#10;一人当たり面積">
          <a:extLst>
            <a:ext uri="{FF2B5EF4-FFF2-40B4-BE49-F238E27FC236}">
              <a16:creationId xmlns:a16="http://schemas.microsoft.com/office/drawing/2014/main" id="{A4BE6478-47B8-4205-B160-658E275B2B67}"/>
            </a:ext>
          </a:extLst>
        </xdr:cNvPr>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519" name="n_4aveValue【保健センター・保健所】&#10;一人当たり面積">
          <a:extLst>
            <a:ext uri="{FF2B5EF4-FFF2-40B4-BE49-F238E27FC236}">
              <a16:creationId xmlns:a16="http://schemas.microsoft.com/office/drawing/2014/main" id="{20962177-F1E6-48CE-80BF-CD2414C9DBF0}"/>
            </a:ext>
          </a:extLst>
        </xdr:cNvPr>
        <xdr:cNvSpPr txBox="1"/>
      </xdr:nvSpPr>
      <xdr:spPr>
        <a:xfrm>
          <a:off x="18421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43642</xdr:rowOff>
    </xdr:from>
    <xdr:ext cx="469744" cy="259045"/>
    <xdr:sp macro="" textlink="">
      <xdr:nvSpPr>
        <xdr:cNvPr id="520" name="n_1mainValue【保健センター・保健所】&#10;一人当たり面積">
          <a:extLst>
            <a:ext uri="{FF2B5EF4-FFF2-40B4-BE49-F238E27FC236}">
              <a16:creationId xmlns:a16="http://schemas.microsoft.com/office/drawing/2014/main" id="{FBF4104C-7D20-4B29-89EF-C8FD99C9BC87}"/>
            </a:ext>
          </a:extLst>
        </xdr:cNvPr>
        <xdr:cNvSpPr txBox="1"/>
      </xdr:nvSpPr>
      <xdr:spPr>
        <a:xfrm>
          <a:off x="21075727" y="1067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74757</xdr:rowOff>
    </xdr:from>
    <xdr:ext cx="469744" cy="259045"/>
    <xdr:sp macro="" textlink="">
      <xdr:nvSpPr>
        <xdr:cNvPr id="521" name="n_2mainValue【保健センター・保健所】&#10;一人当たり面積">
          <a:extLst>
            <a:ext uri="{FF2B5EF4-FFF2-40B4-BE49-F238E27FC236}">
              <a16:creationId xmlns:a16="http://schemas.microsoft.com/office/drawing/2014/main" id="{43CCE355-4BF9-43E4-83B8-26E2B235284E}"/>
            </a:ext>
          </a:extLst>
        </xdr:cNvPr>
        <xdr:cNvSpPr txBox="1"/>
      </xdr:nvSpPr>
      <xdr:spPr>
        <a:xfrm>
          <a:off x="20199427" y="1036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54500</xdr:rowOff>
    </xdr:from>
    <xdr:ext cx="469744" cy="259045"/>
    <xdr:sp macro="" textlink="">
      <xdr:nvSpPr>
        <xdr:cNvPr id="522" name="n_3mainValue【保健センター・保健所】&#10;一人当たり面積">
          <a:extLst>
            <a:ext uri="{FF2B5EF4-FFF2-40B4-BE49-F238E27FC236}">
              <a16:creationId xmlns:a16="http://schemas.microsoft.com/office/drawing/2014/main" id="{E616E53D-47F9-4EFC-88A6-BE0B79EBE977}"/>
            </a:ext>
          </a:extLst>
        </xdr:cNvPr>
        <xdr:cNvSpPr txBox="1"/>
      </xdr:nvSpPr>
      <xdr:spPr>
        <a:xfrm>
          <a:off x="19310427" y="1068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523" name="n_4mainValue【保健センター・保健所】&#10;一人当たり面積">
          <a:extLst>
            <a:ext uri="{FF2B5EF4-FFF2-40B4-BE49-F238E27FC236}">
              <a16:creationId xmlns:a16="http://schemas.microsoft.com/office/drawing/2014/main" id="{FB65698B-908A-4C39-BCEA-C92DF57F5039}"/>
            </a:ext>
          </a:extLst>
        </xdr:cNvPr>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8C8DB729-45D1-4D04-9FB9-DC25ED3839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EE0DE71E-EC82-41FD-BF75-5A320F6776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5B6D7537-60C0-48A8-A16B-1BFEC8D6B9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2770C1B4-7C50-4EC5-B4CB-537DF1D41A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37BDFDE3-02B5-4039-BB78-E23F9FA524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F1F4FD8A-5532-4337-A048-1E88DA5A44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824FC510-EDDD-440C-9B47-28D2AC5DDD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D5179CA4-EE59-4DC6-BA0C-BAE2A8BC401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58DA1164-CEFA-4B44-A520-51EC188DD4A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B084996C-89F9-48A8-B27F-51A1B9F199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C8C378C8-AF90-4F74-9D8D-4D98629E88C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a:extLst>
            <a:ext uri="{FF2B5EF4-FFF2-40B4-BE49-F238E27FC236}">
              <a16:creationId xmlns:a16="http://schemas.microsoft.com/office/drawing/2014/main" id="{C7F9383B-17AB-44AA-A29D-07498D1364B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6" name="テキスト ボックス 535">
          <a:extLst>
            <a:ext uri="{FF2B5EF4-FFF2-40B4-BE49-F238E27FC236}">
              <a16:creationId xmlns:a16="http://schemas.microsoft.com/office/drawing/2014/main" id="{9BF15464-8217-4664-A5A9-A0A8F9F28B0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a:extLst>
            <a:ext uri="{FF2B5EF4-FFF2-40B4-BE49-F238E27FC236}">
              <a16:creationId xmlns:a16="http://schemas.microsoft.com/office/drawing/2014/main" id="{70615A58-84B9-466B-8A91-CDE11236ACB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a:extLst>
            <a:ext uri="{FF2B5EF4-FFF2-40B4-BE49-F238E27FC236}">
              <a16:creationId xmlns:a16="http://schemas.microsoft.com/office/drawing/2014/main" id="{E1A3D0F5-A565-469C-9443-930A16442A7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a:extLst>
            <a:ext uri="{FF2B5EF4-FFF2-40B4-BE49-F238E27FC236}">
              <a16:creationId xmlns:a16="http://schemas.microsoft.com/office/drawing/2014/main" id="{7F1A140B-86D8-4087-88D8-1904136D08E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a:extLst>
            <a:ext uri="{FF2B5EF4-FFF2-40B4-BE49-F238E27FC236}">
              <a16:creationId xmlns:a16="http://schemas.microsoft.com/office/drawing/2014/main" id="{6991C53E-CF07-4A4A-A56B-3B3B9FE4937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a:extLst>
            <a:ext uri="{FF2B5EF4-FFF2-40B4-BE49-F238E27FC236}">
              <a16:creationId xmlns:a16="http://schemas.microsoft.com/office/drawing/2014/main" id="{2F701AC9-D59F-41DE-A195-93AFD25F294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a:extLst>
            <a:ext uri="{FF2B5EF4-FFF2-40B4-BE49-F238E27FC236}">
              <a16:creationId xmlns:a16="http://schemas.microsoft.com/office/drawing/2014/main" id="{F649EE6E-6102-4D61-B165-74AB81CBF55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a:extLst>
            <a:ext uri="{FF2B5EF4-FFF2-40B4-BE49-F238E27FC236}">
              <a16:creationId xmlns:a16="http://schemas.microsoft.com/office/drawing/2014/main" id="{EC4CED1F-006A-4673-992F-3BC32CD2609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4" name="テキスト ボックス 543">
          <a:extLst>
            <a:ext uri="{FF2B5EF4-FFF2-40B4-BE49-F238E27FC236}">
              <a16:creationId xmlns:a16="http://schemas.microsoft.com/office/drawing/2014/main" id="{A6887E36-8787-4C4F-9493-65927BE62FA4}"/>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8ACE983D-CF2C-4F04-BD07-B41A491B369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18F0ADB1-6C7D-4259-963D-8160AC2BF2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7" name="直線コネクタ 546">
          <a:extLst>
            <a:ext uri="{FF2B5EF4-FFF2-40B4-BE49-F238E27FC236}">
              <a16:creationId xmlns:a16="http://schemas.microsoft.com/office/drawing/2014/main" id="{1045B4D4-4B3C-4C5F-99DE-A3BB86B3F88A}"/>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48" name="【消防施設】&#10;有形固定資産減価償却率最小値テキスト">
          <a:extLst>
            <a:ext uri="{FF2B5EF4-FFF2-40B4-BE49-F238E27FC236}">
              <a16:creationId xmlns:a16="http://schemas.microsoft.com/office/drawing/2014/main" id="{F8EEB183-22A4-40EC-AF1D-A28C7FEC9ACA}"/>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49" name="直線コネクタ 548">
          <a:extLst>
            <a:ext uri="{FF2B5EF4-FFF2-40B4-BE49-F238E27FC236}">
              <a16:creationId xmlns:a16="http://schemas.microsoft.com/office/drawing/2014/main" id="{177098C5-2A5C-4DBB-A87F-D801C361D3F4}"/>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0" name="【消防施設】&#10;有形固定資産減価償却率最大値テキスト">
          <a:extLst>
            <a:ext uri="{FF2B5EF4-FFF2-40B4-BE49-F238E27FC236}">
              <a16:creationId xmlns:a16="http://schemas.microsoft.com/office/drawing/2014/main" id="{4C3E1D81-768E-4864-B2CC-6B4FD366BF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1" name="直線コネクタ 550">
          <a:extLst>
            <a:ext uri="{FF2B5EF4-FFF2-40B4-BE49-F238E27FC236}">
              <a16:creationId xmlns:a16="http://schemas.microsoft.com/office/drawing/2014/main" id="{6126B136-8712-4CCF-A914-D08AE61F0BFA}"/>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9097257B-C46B-4AFA-87BE-5164369533A2}"/>
            </a:ext>
          </a:extLst>
        </xdr:cNvPr>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3" name="フローチャート: 判断 552">
          <a:extLst>
            <a:ext uri="{FF2B5EF4-FFF2-40B4-BE49-F238E27FC236}">
              <a16:creationId xmlns:a16="http://schemas.microsoft.com/office/drawing/2014/main" id="{6AC42BB6-A881-404D-B684-245FBAF37E0E}"/>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4" name="フローチャート: 判断 553">
          <a:extLst>
            <a:ext uri="{FF2B5EF4-FFF2-40B4-BE49-F238E27FC236}">
              <a16:creationId xmlns:a16="http://schemas.microsoft.com/office/drawing/2014/main" id="{89390F99-4F44-4D3B-AE76-BA378E372B9D}"/>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5" name="フローチャート: 判断 554">
          <a:extLst>
            <a:ext uri="{FF2B5EF4-FFF2-40B4-BE49-F238E27FC236}">
              <a16:creationId xmlns:a16="http://schemas.microsoft.com/office/drawing/2014/main" id="{254A2AAB-0028-4C63-A185-5EC06B877458}"/>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56" name="フローチャート: 判断 555">
          <a:extLst>
            <a:ext uri="{FF2B5EF4-FFF2-40B4-BE49-F238E27FC236}">
              <a16:creationId xmlns:a16="http://schemas.microsoft.com/office/drawing/2014/main" id="{4FC69FCB-098F-45BC-8D8D-581A42466CAE}"/>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57" name="フローチャート: 判断 556">
          <a:extLst>
            <a:ext uri="{FF2B5EF4-FFF2-40B4-BE49-F238E27FC236}">
              <a16:creationId xmlns:a16="http://schemas.microsoft.com/office/drawing/2014/main" id="{12971381-B71E-486E-A4C9-8FE6811F4419}"/>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40990C3C-FC83-4887-B40F-3CD91221B79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1F63434F-2C3A-42F9-B591-FDF2D0DDA16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9A2108FE-CD21-4937-9FC8-DA4E8655829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6B683CC-E5E2-4B42-A9E3-F0861EB7B0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7C63AE36-0C7B-44F2-8565-BE9C380D3A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119380</xdr:rowOff>
    </xdr:from>
    <xdr:to>
      <xdr:col>85</xdr:col>
      <xdr:colOff>177800</xdr:colOff>
      <xdr:row>83</xdr:row>
      <xdr:rowOff>49530</xdr:rowOff>
    </xdr:to>
    <xdr:sp macro="" textlink="">
      <xdr:nvSpPr>
        <xdr:cNvPr id="563" name="楕円 562">
          <a:extLst>
            <a:ext uri="{FF2B5EF4-FFF2-40B4-BE49-F238E27FC236}">
              <a16:creationId xmlns:a16="http://schemas.microsoft.com/office/drawing/2014/main" id="{97524AAE-EA3D-48BB-8D1B-EC528BCFE7B1}"/>
            </a:ext>
          </a:extLst>
        </xdr:cNvPr>
        <xdr:cNvSpPr/>
      </xdr:nvSpPr>
      <xdr:spPr>
        <a:xfrm>
          <a:off x="162687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97807</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87DA1576-1478-4EBB-9AF8-6BD2E8B5CE7A}"/>
            </a:ext>
          </a:extLst>
        </xdr:cNvPr>
        <xdr:cNvSpPr txBox="1"/>
      </xdr:nvSpPr>
      <xdr:spPr>
        <a:xfrm>
          <a:off x="16357600" y="1415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105411</xdr:rowOff>
    </xdr:from>
    <xdr:to>
      <xdr:col>81</xdr:col>
      <xdr:colOff>101600</xdr:colOff>
      <xdr:row>83</xdr:row>
      <xdr:rowOff>35561</xdr:rowOff>
    </xdr:to>
    <xdr:sp macro="" textlink="">
      <xdr:nvSpPr>
        <xdr:cNvPr id="565" name="楕円 564">
          <a:extLst>
            <a:ext uri="{FF2B5EF4-FFF2-40B4-BE49-F238E27FC236}">
              <a16:creationId xmlns:a16="http://schemas.microsoft.com/office/drawing/2014/main" id="{B35F6094-AB07-46DA-A003-1449CD95C0F9}"/>
            </a:ext>
          </a:extLst>
        </xdr:cNvPr>
        <xdr:cNvSpPr/>
      </xdr:nvSpPr>
      <xdr:spPr>
        <a:xfrm>
          <a:off x="15430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156211</xdr:rowOff>
    </xdr:from>
    <xdr:to>
      <xdr:col>85</xdr:col>
      <xdr:colOff>127000</xdr:colOff>
      <xdr:row>82</xdr:row>
      <xdr:rowOff>170180</xdr:rowOff>
    </xdr:to>
    <xdr:cxnSp macro="">
      <xdr:nvCxnSpPr>
        <xdr:cNvPr id="566" name="直線コネクタ 565">
          <a:extLst>
            <a:ext uri="{FF2B5EF4-FFF2-40B4-BE49-F238E27FC236}">
              <a16:creationId xmlns:a16="http://schemas.microsoft.com/office/drawing/2014/main" id="{522150A0-A12D-4F32-B551-3A0AEDE5560F}"/>
            </a:ext>
          </a:extLst>
        </xdr:cNvPr>
        <xdr:cNvCxnSpPr/>
      </xdr:nvCxnSpPr>
      <xdr:spPr>
        <a:xfrm>
          <a:off x="15481300" y="14215111"/>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87630</xdr:rowOff>
    </xdr:from>
    <xdr:to>
      <xdr:col>76</xdr:col>
      <xdr:colOff>165100</xdr:colOff>
      <xdr:row>83</xdr:row>
      <xdr:rowOff>17780</xdr:rowOff>
    </xdr:to>
    <xdr:sp macro="" textlink="">
      <xdr:nvSpPr>
        <xdr:cNvPr id="567" name="楕円 566">
          <a:extLst>
            <a:ext uri="{FF2B5EF4-FFF2-40B4-BE49-F238E27FC236}">
              <a16:creationId xmlns:a16="http://schemas.microsoft.com/office/drawing/2014/main" id="{9996C1A4-FBE8-43E3-9B4B-2CBB3B241802}"/>
            </a:ext>
          </a:extLst>
        </xdr:cNvPr>
        <xdr:cNvSpPr/>
      </xdr:nvSpPr>
      <xdr:spPr>
        <a:xfrm>
          <a:off x="14541500" y="141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138430</xdr:rowOff>
    </xdr:from>
    <xdr:to>
      <xdr:col>81</xdr:col>
      <xdr:colOff>50800</xdr:colOff>
      <xdr:row>82</xdr:row>
      <xdr:rowOff>156211</xdr:rowOff>
    </xdr:to>
    <xdr:cxnSp macro="">
      <xdr:nvCxnSpPr>
        <xdr:cNvPr id="568" name="直線コネクタ 567">
          <a:extLst>
            <a:ext uri="{FF2B5EF4-FFF2-40B4-BE49-F238E27FC236}">
              <a16:creationId xmlns:a16="http://schemas.microsoft.com/office/drawing/2014/main" id="{70687868-0CF4-4152-9B55-30CBF09FC022}"/>
            </a:ext>
          </a:extLst>
        </xdr:cNvPr>
        <xdr:cNvCxnSpPr/>
      </xdr:nvCxnSpPr>
      <xdr:spPr>
        <a:xfrm>
          <a:off x="14592300" y="1419733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69850</xdr:rowOff>
    </xdr:from>
    <xdr:to>
      <xdr:col>72</xdr:col>
      <xdr:colOff>38100</xdr:colOff>
      <xdr:row>83</xdr:row>
      <xdr:rowOff>0</xdr:rowOff>
    </xdr:to>
    <xdr:sp macro="" textlink="">
      <xdr:nvSpPr>
        <xdr:cNvPr id="569" name="楕円 568">
          <a:extLst>
            <a:ext uri="{FF2B5EF4-FFF2-40B4-BE49-F238E27FC236}">
              <a16:creationId xmlns:a16="http://schemas.microsoft.com/office/drawing/2014/main" id="{2A8741BF-D5A1-46ED-B7B6-20830A51B3A2}"/>
            </a:ext>
          </a:extLst>
        </xdr:cNvPr>
        <xdr:cNvSpPr/>
      </xdr:nvSpPr>
      <xdr:spPr>
        <a:xfrm>
          <a:off x="136525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120650</xdr:rowOff>
    </xdr:from>
    <xdr:to>
      <xdr:col>76</xdr:col>
      <xdr:colOff>114300</xdr:colOff>
      <xdr:row>82</xdr:row>
      <xdr:rowOff>138430</xdr:rowOff>
    </xdr:to>
    <xdr:cxnSp macro="">
      <xdr:nvCxnSpPr>
        <xdr:cNvPr id="570" name="直線コネクタ 569">
          <a:extLst>
            <a:ext uri="{FF2B5EF4-FFF2-40B4-BE49-F238E27FC236}">
              <a16:creationId xmlns:a16="http://schemas.microsoft.com/office/drawing/2014/main" id="{2F8E7B44-1BB8-4A9B-B0FE-FEFD665B4074}"/>
            </a:ext>
          </a:extLst>
        </xdr:cNvPr>
        <xdr:cNvCxnSpPr/>
      </xdr:nvCxnSpPr>
      <xdr:spPr>
        <a:xfrm>
          <a:off x="13703300" y="1417955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571" name="楕円 570">
          <a:extLst>
            <a:ext uri="{FF2B5EF4-FFF2-40B4-BE49-F238E27FC236}">
              <a16:creationId xmlns:a16="http://schemas.microsoft.com/office/drawing/2014/main" id="{B968C975-E329-41ED-9282-506F465E1836}"/>
            </a:ext>
          </a:extLst>
        </xdr:cNvPr>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120650</xdr:rowOff>
    </xdr:to>
    <xdr:cxnSp macro="">
      <xdr:nvCxnSpPr>
        <xdr:cNvPr id="572" name="直線コネクタ 571">
          <a:extLst>
            <a:ext uri="{FF2B5EF4-FFF2-40B4-BE49-F238E27FC236}">
              <a16:creationId xmlns:a16="http://schemas.microsoft.com/office/drawing/2014/main" id="{C0F00AF6-FF9D-42F4-BD75-7C20CA13F884}"/>
            </a:ext>
          </a:extLst>
        </xdr:cNvPr>
        <xdr:cNvCxnSpPr/>
      </xdr:nvCxnSpPr>
      <xdr:spPr>
        <a:xfrm>
          <a:off x="12814300" y="1414272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573" name="n_1aveValue【消防施設】&#10;有形固定資産減価償却率">
          <a:extLst>
            <a:ext uri="{FF2B5EF4-FFF2-40B4-BE49-F238E27FC236}">
              <a16:creationId xmlns:a16="http://schemas.microsoft.com/office/drawing/2014/main" id="{9CB7AE78-5ADB-4522-8B63-3AC1C2173F95}"/>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574" name="n_2aveValue【消防施設】&#10;有形固定資産減価償却率">
          <a:extLst>
            <a:ext uri="{FF2B5EF4-FFF2-40B4-BE49-F238E27FC236}">
              <a16:creationId xmlns:a16="http://schemas.microsoft.com/office/drawing/2014/main" id="{8B6917D8-4800-467E-A1F8-577CBBC11CF4}"/>
            </a:ext>
          </a:extLst>
        </xdr:cNvPr>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575" name="n_3aveValue【消防施設】&#10;有形固定資産減価償却率">
          <a:extLst>
            <a:ext uri="{FF2B5EF4-FFF2-40B4-BE49-F238E27FC236}">
              <a16:creationId xmlns:a16="http://schemas.microsoft.com/office/drawing/2014/main" id="{0616023E-8691-4760-9557-A8B616495783}"/>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576" name="n_4aveValue【消防施設】&#10;有形固定資産減価償却率">
          <a:extLst>
            <a:ext uri="{FF2B5EF4-FFF2-40B4-BE49-F238E27FC236}">
              <a16:creationId xmlns:a16="http://schemas.microsoft.com/office/drawing/2014/main" id="{D425DA86-D947-458D-BEC8-E402AE2160C6}"/>
            </a:ext>
          </a:extLst>
        </xdr:cNvPr>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26688</xdr:rowOff>
    </xdr:from>
    <xdr:ext cx="405111" cy="259045"/>
    <xdr:sp macro="" textlink="">
      <xdr:nvSpPr>
        <xdr:cNvPr id="577" name="n_1mainValue【消防施設】&#10;有形固定資産減価償却率">
          <a:extLst>
            <a:ext uri="{FF2B5EF4-FFF2-40B4-BE49-F238E27FC236}">
              <a16:creationId xmlns:a16="http://schemas.microsoft.com/office/drawing/2014/main" id="{B10D538A-D540-473D-AF3D-68DAB5B675B6}"/>
            </a:ext>
          </a:extLst>
        </xdr:cNvPr>
        <xdr:cNvSpPr txBox="1"/>
      </xdr:nvSpPr>
      <xdr:spPr>
        <a:xfrm>
          <a:off x="152660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8907</xdr:rowOff>
    </xdr:from>
    <xdr:ext cx="405111" cy="259045"/>
    <xdr:sp macro="" textlink="">
      <xdr:nvSpPr>
        <xdr:cNvPr id="578" name="n_2mainValue【消防施設】&#10;有形固定資産減価償却率">
          <a:extLst>
            <a:ext uri="{FF2B5EF4-FFF2-40B4-BE49-F238E27FC236}">
              <a16:creationId xmlns:a16="http://schemas.microsoft.com/office/drawing/2014/main" id="{DAA0E291-BA60-49A7-9C38-619AF4B5D40A}"/>
            </a:ext>
          </a:extLst>
        </xdr:cNvPr>
        <xdr:cNvSpPr txBox="1"/>
      </xdr:nvSpPr>
      <xdr:spPr>
        <a:xfrm>
          <a:off x="14389744" y="1423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162577</xdr:rowOff>
    </xdr:from>
    <xdr:ext cx="405111" cy="259045"/>
    <xdr:sp macro="" textlink="">
      <xdr:nvSpPr>
        <xdr:cNvPr id="579" name="n_3mainValue【消防施設】&#10;有形固定資産減価償却率">
          <a:extLst>
            <a:ext uri="{FF2B5EF4-FFF2-40B4-BE49-F238E27FC236}">
              <a16:creationId xmlns:a16="http://schemas.microsoft.com/office/drawing/2014/main" id="{C6DB452F-43E2-4F97-AAF7-257CFB7C68D6}"/>
            </a:ext>
          </a:extLst>
        </xdr:cNvPr>
        <xdr:cNvSpPr txBox="1"/>
      </xdr:nvSpPr>
      <xdr:spPr>
        <a:xfrm>
          <a:off x="135007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580" name="n_4mainValue【消防施設】&#10;有形固定資産減価償却率">
          <a:extLst>
            <a:ext uri="{FF2B5EF4-FFF2-40B4-BE49-F238E27FC236}">
              <a16:creationId xmlns:a16="http://schemas.microsoft.com/office/drawing/2014/main" id="{D3480FC7-9593-47B5-A8A9-0972483E5E31}"/>
            </a:ext>
          </a:extLst>
        </xdr:cNvPr>
        <xdr:cNvSpPr txBox="1"/>
      </xdr:nvSpPr>
      <xdr:spPr>
        <a:xfrm>
          <a:off x="12611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E06494DB-EA7F-42B5-95AF-66F29334030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FC041093-C1C4-4457-B545-D98F7098A0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CA931472-D003-4D02-81F0-67144369864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185BE508-6C40-4D10-B120-8BF2067C759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48747217-05D0-4DDF-A992-0F692402E45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28DCFB12-DD98-46D1-B509-18D88EE658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48AF67D1-875D-4650-91EE-382D301318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B507F944-D854-4A51-9463-92D4BD39975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E8793BD2-FFF6-406E-A23F-B41E1353E99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554960C8-B83C-442D-B7F4-48D11C1C10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id="{9364F9EB-E3C7-4C05-938C-2DE593ADBDD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C07CF760-DBE1-4DF8-BA80-735A9FBDAAA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id="{1BFB4FE7-208D-47E6-BD6D-CDEABF33D62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id="{FADEF915-6169-4E02-97C7-94501869776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id="{7F24E7AC-8E0A-427B-9995-8F999EA6BB8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id="{17BF7CA0-B9A6-4298-8CB2-7DAF59B6D8A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id="{C2A7F58A-6486-4036-88D2-5AC01058F24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id="{D12D3C12-D755-44DE-AFF9-6453A484DD5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id="{6789C05E-2C62-4BC0-910C-735C6B37DEF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id="{D9A4B368-F2B6-4CEA-ACCD-664ED635698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DAF3584A-9991-42F5-A665-921D22483F2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B94BF3C0-C6A1-4457-B3BD-B61AE498C42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97D01CAF-CA43-4EA2-B815-FA4BFEEB959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4" name="直線コネクタ 603">
          <a:extLst>
            <a:ext uri="{FF2B5EF4-FFF2-40B4-BE49-F238E27FC236}">
              <a16:creationId xmlns:a16="http://schemas.microsoft.com/office/drawing/2014/main" id="{186E3087-4B9A-4060-AFD1-990218F94F77}"/>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5" name="【消防施設】&#10;一人当たり面積最小値テキスト">
          <a:extLst>
            <a:ext uri="{FF2B5EF4-FFF2-40B4-BE49-F238E27FC236}">
              <a16:creationId xmlns:a16="http://schemas.microsoft.com/office/drawing/2014/main" id="{4A6E5CC8-B24B-450F-9DCA-415F260AE8CA}"/>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6" name="直線コネクタ 605">
          <a:extLst>
            <a:ext uri="{FF2B5EF4-FFF2-40B4-BE49-F238E27FC236}">
              <a16:creationId xmlns:a16="http://schemas.microsoft.com/office/drawing/2014/main" id="{896E39A8-F553-4051-AF28-48EE519CE563}"/>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07" name="【消防施設】&#10;一人当たり面積最大値テキスト">
          <a:extLst>
            <a:ext uri="{FF2B5EF4-FFF2-40B4-BE49-F238E27FC236}">
              <a16:creationId xmlns:a16="http://schemas.microsoft.com/office/drawing/2014/main" id="{6C7A87FB-3E41-4844-9233-91E83BFE2B56}"/>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08" name="直線コネクタ 607">
          <a:extLst>
            <a:ext uri="{FF2B5EF4-FFF2-40B4-BE49-F238E27FC236}">
              <a16:creationId xmlns:a16="http://schemas.microsoft.com/office/drawing/2014/main" id="{9DC73D34-6B44-485D-B496-1689B8DD7AB9}"/>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09" name="【消防施設】&#10;一人当たり面積平均値テキスト">
          <a:extLst>
            <a:ext uri="{FF2B5EF4-FFF2-40B4-BE49-F238E27FC236}">
              <a16:creationId xmlns:a16="http://schemas.microsoft.com/office/drawing/2014/main" id="{F355904E-2B01-4074-B0B3-9EAF0DC0ABCB}"/>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10" name="フローチャート: 判断 609">
          <a:extLst>
            <a:ext uri="{FF2B5EF4-FFF2-40B4-BE49-F238E27FC236}">
              <a16:creationId xmlns:a16="http://schemas.microsoft.com/office/drawing/2014/main" id="{52E69843-1079-4ACC-9134-0910D420EAD4}"/>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11" name="フローチャート: 判断 610">
          <a:extLst>
            <a:ext uri="{FF2B5EF4-FFF2-40B4-BE49-F238E27FC236}">
              <a16:creationId xmlns:a16="http://schemas.microsoft.com/office/drawing/2014/main" id="{65D5DF43-605E-48F0-B163-D51588FEDBA2}"/>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12" name="フローチャート: 判断 611">
          <a:extLst>
            <a:ext uri="{FF2B5EF4-FFF2-40B4-BE49-F238E27FC236}">
              <a16:creationId xmlns:a16="http://schemas.microsoft.com/office/drawing/2014/main" id="{68362DCB-0C0F-477C-92AD-FBB6214C8481}"/>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13" name="フローチャート: 判断 612">
          <a:extLst>
            <a:ext uri="{FF2B5EF4-FFF2-40B4-BE49-F238E27FC236}">
              <a16:creationId xmlns:a16="http://schemas.microsoft.com/office/drawing/2014/main" id="{0AB026F0-8286-4AD6-867F-870ED7125F2F}"/>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14" name="フローチャート: 判断 613">
          <a:extLst>
            <a:ext uri="{FF2B5EF4-FFF2-40B4-BE49-F238E27FC236}">
              <a16:creationId xmlns:a16="http://schemas.microsoft.com/office/drawing/2014/main" id="{66251734-7EC8-46A7-BB42-9D7078F3E244}"/>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9C200895-8DC9-4354-BC03-7253D4AC568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C41A725-FF03-4F93-B517-8CF2B3495A2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FC22D3A4-7D1A-471E-A66B-625EF66C709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A1E2F102-91BF-466C-A1BA-E3DE0288221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67E78BF-708A-4E3A-8CAE-D6C6BE8D2CE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88646</xdr:rowOff>
    </xdr:from>
    <xdr:to>
      <xdr:col>116</xdr:col>
      <xdr:colOff>114300</xdr:colOff>
      <xdr:row>85</xdr:row>
      <xdr:rowOff>18796</xdr:rowOff>
    </xdr:to>
    <xdr:sp macro="" textlink="">
      <xdr:nvSpPr>
        <xdr:cNvPr id="620" name="楕円 619">
          <a:extLst>
            <a:ext uri="{FF2B5EF4-FFF2-40B4-BE49-F238E27FC236}">
              <a16:creationId xmlns:a16="http://schemas.microsoft.com/office/drawing/2014/main" id="{2775A9FE-C373-4D03-BEA2-2B141DA754AA}"/>
            </a:ext>
          </a:extLst>
        </xdr:cNvPr>
        <xdr:cNvSpPr/>
      </xdr:nvSpPr>
      <xdr:spPr>
        <a:xfrm>
          <a:off x="22110700" y="144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111523</xdr:rowOff>
    </xdr:from>
    <xdr:ext cx="469744" cy="259045"/>
    <xdr:sp macro="" textlink="">
      <xdr:nvSpPr>
        <xdr:cNvPr id="621" name="【消防施設】&#10;一人当たり面積該当値テキスト">
          <a:extLst>
            <a:ext uri="{FF2B5EF4-FFF2-40B4-BE49-F238E27FC236}">
              <a16:creationId xmlns:a16="http://schemas.microsoft.com/office/drawing/2014/main" id="{CC3F6007-4A8D-4198-B385-61AB63ED4E0A}"/>
            </a:ext>
          </a:extLst>
        </xdr:cNvPr>
        <xdr:cNvSpPr txBox="1"/>
      </xdr:nvSpPr>
      <xdr:spPr>
        <a:xfrm>
          <a:off x="22199600" y="1434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97789</xdr:rowOff>
    </xdr:from>
    <xdr:to>
      <xdr:col>112</xdr:col>
      <xdr:colOff>38100</xdr:colOff>
      <xdr:row>85</xdr:row>
      <xdr:rowOff>27939</xdr:rowOff>
    </xdr:to>
    <xdr:sp macro="" textlink="">
      <xdr:nvSpPr>
        <xdr:cNvPr id="622" name="楕円 621">
          <a:extLst>
            <a:ext uri="{FF2B5EF4-FFF2-40B4-BE49-F238E27FC236}">
              <a16:creationId xmlns:a16="http://schemas.microsoft.com/office/drawing/2014/main" id="{3F03CC20-97A6-43A4-A16B-7D0568D81892}"/>
            </a:ext>
          </a:extLst>
        </xdr:cNvPr>
        <xdr:cNvSpPr/>
      </xdr:nvSpPr>
      <xdr:spPr>
        <a:xfrm>
          <a:off x="2127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139446</xdr:rowOff>
    </xdr:from>
    <xdr:to>
      <xdr:col>116</xdr:col>
      <xdr:colOff>63500</xdr:colOff>
      <xdr:row>84</xdr:row>
      <xdr:rowOff>148589</xdr:rowOff>
    </xdr:to>
    <xdr:cxnSp macro="">
      <xdr:nvCxnSpPr>
        <xdr:cNvPr id="623" name="直線コネクタ 622">
          <a:extLst>
            <a:ext uri="{FF2B5EF4-FFF2-40B4-BE49-F238E27FC236}">
              <a16:creationId xmlns:a16="http://schemas.microsoft.com/office/drawing/2014/main" id="{31218244-D4DF-41CA-9688-B476A80B9E44}"/>
            </a:ext>
          </a:extLst>
        </xdr:cNvPr>
        <xdr:cNvCxnSpPr/>
      </xdr:nvCxnSpPr>
      <xdr:spPr>
        <a:xfrm flipV="1">
          <a:off x="21323300" y="1454124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104648</xdr:rowOff>
    </xdr:from>
    <xdr:to>
      <xdr:col>107</xdr:col>
      <xdr:colOff>101600</xdr:colOff>
      <xdr:row>85</xdr:row>
      <xdr:rowOff>34798</xdr:rowOff>
    </xdr:to>
    <xdr:sp macro="" textlink="">
      <xdr:nvSpPr>
        <xdr:cNvPr id="624" name="楕円 623">
          <a:extLst>
            <a:ext uri="{FF2B5EF4-FFF2-40B4-BE49-F238E27FC236}">
              <a16:creationId xmlns:a16="http://schemas.microsoft.com/office/drawing/2014/main" id="{CC96F71F-FFB0-4C28-B210-7BBAAA63861E}"/>
            </a:ext>
          </a:extLst>
        </xdr:cNvPr>
        <xdr:cNvSpPr/>
      </xdr:nvSpPr>
      <xdr:spPr>
        <a:xfrm>
          <a:off x="20383500" y="1450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148589</xdr:rowOff>
    </xdr:from>
    <xdr:to>
      <xdr:col>111</xdr:col>
      <xdr:colOff>177800</xdr:colOff>
      <xdr:row>84</xdr:row>
      <xdr:rowOff>155448</xdr:rowOff>
    </xdr:to>
    <xdr:cxnSp macro="">
      <xdr:nvCxnSpPr>
        <xdr:cNvPr id="625" name="直線コネクタ 624">
          <a:extLst>
            <a:ext uri="{FF2B5EF4-FFF2-40B4-BE49-F238E27FC236}">
              <a16:creationId xmlns:a16="http://schemas.microsoft.com/office/drawing/2014/main" id="{8E86C0C1-354A-49D5-B7D4-FEF221AA9851}"/>
            </a:ext>
          </a:extLst>
        </xdr:cNvPr>
        <xdr:cNvCxnSpPr/>
      </xdr:nvCxnSpPr>
      <xdr:spPr>
        <a:xfrm flipV="1">
          <a:off x="20434300" y="145503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111506</xdr:rowOff>
    </xdr:from>
    <xdr:to>
      <xdr:col>102</xdr:col>
      <xdr:colOff>165100</xdr:colOff>
      <xdr:row>85</xdr:row>
      <xdr:rowOff>41656</xdr:rowOff>
    </xdr:to>
    <xdr:sp macro="" textlink="">
      <xdr:nvSpPr>
        <xdr:cNvPr id="626" name="楕円 625">
          <a:extLst>
            <a:ext uri="{FF2B5EF4-FFF2-40B4-BE49-F238E27FC236}">
              <a16:creationId xmlns:a16="http://schemas.microsoft.com/office/drawing/2014/main" id="{C33F18F8-8156-4521-BF35-31A48A7762ED}"/>
            </a:ext>
          </a:extLst>
        </xdr:cNvPr>
        <xdr:cNvSpPr/>
      </xdr:nvSpPr>
      <xdr:spPr>
        <a:xfrm>
          <a:off x="19494500" y="145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155448</xdr:rowOff>
    </xdr:from>
    <xdr:to>
      <xdr:col>107</xdr:col>
      <xdr:colOff>50800</xdr:colOff>
      <xdr:row>84</xdr:row>
      <xdr:rowOff>162306</xdr:rowOff>
    </xdr:to>
    <xdr:cxnSp macro="">
      <xdr:nvCxnSpPr>
        <xdr:cNvPr id="627" name="直線コネクタ 626">
          <a:extLst>
            <a:ext uri="{FF2B5EF4-FFF2-40B4-BE49-F238E27FC236}">
              <a16:creationId xmlns:a16="http://schemas.microsoft.com/office/drawing/2014/main" id="{11251062-5F06-447B-A932-3DE02F28F404}"/>
            </a:ext>
          </a:extLst>
        </xdr:cNvPr>
        <xdr:cNvCxnSpPr/>
      </xdr:nvCxnSpPr>
      <xdr:spPr>
        <a:xfrm flipV="1">
          <a:off x="19545300" y="145572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28" name="楕円 627">
          <a:extLst>
            <a:ext uri="{FF2B5EF4-FFF2-40B4-BE49-F238E27FC236}">
              <a16:creationId xmlns:a16="http://schemas.microsoft.com/office/drawing/2014/main" id="{EE20B8C0-59E8-48F7-B25B-7746C4C49973}"/>
            </a:ext>
          </a:extLst>
        </xdr:cNvPr>
        <xdr:cNvSpPr/>
      </xdr:nvSpPr>
      <xdr:spPr>
        <a:xfrm>
          <a:off x="18605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162306</xdr:rowOff>
    </xdr:from>
    <xdr:to>
      <xdr:col>102</xdr:col>
      <xdr:colOff>114300</xdr:colOff>
      <xdr:row>84</xdr:row>
      <xdr:rowOff>170687</xdr:rowOff>
    </xdr:to>
    <xdr:cxnSp macro="">
      <xdr:nvCxnSpPr>
        <xdr:cNvPr id="629" name="直線コネクタ 628">
          <a:extLst>
            <a:ext uri="{FF2B5EF4-FFF2-40B4-BE49-F238E27FC236}">
              <a16:creationId xmlns:a16="http://schemas.microsoft.com/office/drawing/2014/main" id="{AF14AE42-78BE-4650-A57A-19A231276CA8}"/>
            </a:ext>
          </a:extLst>
        </xdr:cNvPr>
        <xdr:cNvCxnSpPr/>
      </xdr:nvCxnSpPr>
      <xdr:spPr>
        <a:xfrm flipV="1">
          <a:off x="18656300" y="14564106"/>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105173</xdr:rowOff>
    </xdr:from>
    <xdr:ext cx="469744" cy="259045"/>
    <xdr:sp macro="" textlink="">
      <xdr:nvSpPr>
        <xdr:cNvPr id="630" name="n_1aveValue【消防施設】&#10;一人当たり面積">
          <a:extLst>
            <a:ext uri="{FF2B5EF4-FFF2-40B4-BE49-F238E27FC236}">
              <a16:creationId xmlns:a16="http://schemas.microsoft.com/office/drawing/2014/main" id="{1B99D7C2-8017-40F7-B8E0-F677AAAD11DD}"/>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99840</xdr:rowOff>
    </xdr:from>
    <xdr:ext cx="469744" cy="259045"/>
    <xdr:sp macro="" textlink="">
      <xdr:nvSpPr>
        <xdr:cNvPr id="631" name="n_2aveValue【消防施設】&#10;一人当たり面積">
          <a:extLst>
            <a:ext uri="{FF2B5EF4-FFF2-40B4-BE49-F238E27FC236}">
              <a16:creationId xmlns:a16="http://schemas.microsoft.com/office/drawing/2014/main" id="{3B6231B5-C0C7-42A9-B5E3-AC439D9C9613}"/>
            </a:ext>
          </a:extLst>
        </xdr:cNvPr>
        <xdr:cNvSpPr txBox="1"/>
      </xdr:nvSpPr>
      <xdr:spPr>
        <a:xfrm>
          <a:off x="20199427" y="146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98314</xdr:rowOff>
    </xdr:from>
    <xdr:ext cx="469744" cy="259045"/>
    <xdr:sp macro="" textlink="">
      <xdr:nvSpPr>
        <xdr:cNvPr id="632" name="n_3aveValue【消防施設】&#10;一人当たり面積">
          <a:extLst>
            <a:ext uri="{FF2B5EF4-FFF2-40B4-BE49-F238E27FC236}">
              <a16:creationId xmlns:a16="http://schemas.microsoft.com/office/drawing/2014/main" id="{DFE3DC04-C1DF-4988-B932-B5977F53E210}"/>
            </a:ext>
          </a:extLst>
        </xdr:cNvPr>
        <xdr:cNvSpPr txBox="1"/>
      </xdr:nvSpPr>
      <xdr:spPr>
        <a:xfrm>
          <a:off x="19310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48023</xdr:rowOff>
    </xdr:from>
    <xdr:ext cx="469744" cy="259045"/>
    <xdr:sp macro="" textlink="">
      <xdr:nvSpPr>
        <xdr:cNvPr id="633" name="n_4aveValue【消防施設】&#10;一人当たり面積">
          <a:extLst>
            <a:ext uri="{FF2B5EF4-FFF2-40B4-BE49-F238E27FC236}">
              <a16:creationId xmlns:a16="http://schemas.microsoft.com/office/drawing/2014/main" id="{1F649B81-82D4-4FE4-A914-EC2177F5646E}"/>
            </a:ext>
          </a:extLst>
        </xdr:cNvPr>
        <xdr:cNvSpPr txBox="1"/>
      </xdr:nvSpPr>
      <xdr:spPr>
        <a:xfrm>
          <a:off x="18421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44466</xdr:rowOff>
    </xdr:from>
    <xdr:ext cx="469744" cy="259045"/>
    <xdr:sp macro="" textlink="">
      <xdr:nvSpPr>
        <xdr:cNvPr id="634" name="n_1mainValue【消防施設】&#10;一人当たり面積">
          <a:extLst>
            <a:ext uri="{FF2B5EF4-FFF2-40B4-BE49-F238E27FC236}">
              <a16:creationId xmlns:a16="http://schemas.microsoft.com/office/drawing/2014/main" id="{7169B41E-3A05-4115-A011-25C8760D376C}"/>
            </a:ext>
          </a:extLst>
        </xdr:cNvPr>
        <xdr:cNvSpPr txBox="1"/>
      </xdr:nvSpPr>
      <xdr:spPr>
        <a:xfrm>
          <a:off x="210757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51325</xdr:rowOff>
    </xdr:from>
    <xdr:ext cx="469744" cy="259045"/>
    <xdr:sp macro="" textlink="">
      <xdr:nvSpPr>
        <xdr:cNvPr id="635" name="n_2mainValue【消防施設】&#10;一人当たり面積">
          <a:extLst>
            <a:ext uri="{FF2B5EF4-FFF2-40B4-BE49-F238E27FC236}">
              <a16:creationId xmlns:a16="http://schemas.microsoft.com/office/drawing/2014/main" id="{94EA6C49-4495-4DCB-B1DA-98ED315EE7B4}"/>
            </a:ext>
          </a:extLst>
        </xdr:cNvPr>
        <xdr:cNvSpPr txBox="1"/>
      </xdr:nvSpPr>
      <xdr:spPr>
        <a:xfrm>
          <a:off x="20199427" y="142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58183</xdr:rowOff>
    </xdr:from>
    <xdr:ext cx="469744" cy="259045"/>
    <xdr:sp macro="" textlink="">
      <xdr:nvSpPr>
        <xdr:cNvPr id="636" name="n_3mainValue【消防施設】&#10;一人当たり面積">
          <a:extLst>
            <a:ext uri="{FF2B5EF4-FFF2-40B4-BE49-F238E27FC236}">
              <a16:creationId xmlns:a16="http://schemas.microsoft.com/office/drawing/2014/main" id="{69D19B36-AEFA-482A-A949-6AA432891B96}"/>
            </a:ext>
          </a:extLst>
        </xdr:cNvPr>
        <xdr:cNvSpPr txBox="1"/>
      </xdr:nvSpPr>
      <xdr:spPr>
        <a:xfrm>
          <a:off x="19310427" y="1428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37" name="n_4mainValue【消防施設】&#10;一人当たり面積">
          <a:extLst>
            <a:ext uri="{FF2B5EF4-FFF2-40B4-BE49-F238E27FC236}">
              <a16:creationId xmlns:a16="http://schemas.microsoft.com/office/drawing/2014/main" id="{0AA0533C-B282-459E-AB59-F4DAC494C758}"/>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7AFC8F6F-2B06-42EC-BE3B-FBCA078A1E0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ED1BECC6-8DFA-4A9E-A361-4D6F631FC88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4C5F9F2A-03B7-4A01-8BEB-7AF3854178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A931603E-AFC1-4C5F-8961-02F985D73A3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6327C8A1-B515-4938-A6E5-42631158310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B2C2B1AA-8910-4604-95F5-BC39E5199F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BF6FF2B2-01C6-4E7D-B1B5-40BAD508CA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821A3C7-74EF-47F5-8FAF-2E2FD3B9CB8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3F0F078C-9E3C-4437-BF04-02FEE0A4A38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CACFD6A8-7074-49C1-BEC1-65CA5B641B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5CC02763-74C4-4937-90CE-DEF8BC33A1D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5E693C68-E016-48C2-9C45-4948B8166E8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16FF5938-4B80-449A-AE58-DF0CC5855F4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46C0FF65-68E1-40B5-AE1A-5E2CC1EC440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29A11E2F-2F62-47B8-8D3C-27B00BDC75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E7E4C304-8B0D-46D7-A893-B3ABA3D86BB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839ADB44-F851-4A0A-8B08-4BC8043B667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4ADC1461-2575-4DEE-8561-FB81FD2B826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FF0BDED5-C433-43FB-913C-AE1CC7A6A13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8FF54FC5-91A7-4274-A275-FEB1CB40967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E1E0F08A-693E-4219-A430-5AD73101612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58858132-0300-489B-AD43-CD065236A72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7EF0EC83-1D0E-4F02-A7AF-225FB6007A9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F7668E27-C724-41D8-82BC-D045F2DF02A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C76EE5BB-4EC8-4AA7-AFCD-CD53B772579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AD2DF3F9-EF04-4AB3-B3E2-ABF6C10324B5}"/>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a:extLst>
            <a:ext uri="{FF2B5EF4-FFF2-40B4-BE49-F238E27FC236}">
              <a16:creationId xmlns:a16="http://schemas.microsoft.com/office/drawing/2014/main" id="{2852A724-964B-4335-B5E4-A690FF0C4C1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68E73151-ACD6-400C-8A05-FF10D2A3889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6" name="【庁舎】&#10;有形固定資産減価償却率最大値テキスト">
          <a:extLst>
            <a:ext uri="{FF2B5EF4-FFF2-40B4-BE49-F238E27FC236}">
              <a16:creationId xmlns:a16="http://schemas.microsoft.com/office/drawing/2014/main" id="{01061D6B-C225-4C3D-9E75-D8DD9587C2A5}"/>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7" name="直線コネクタ 666">
          <a:extLst>
            <a:ext uri="{FF2B5EF4-FFF2-40B4-BE49-F238E27FC236}">
              <a16:creationId xmlns:a16="http://schemas.microsoft.com/office/drawing/2014/main" id="{C8062D46-9BEE-4FE2-B815-DE011C791667}"/>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68" name="【庁舎】&#10;有形固定資産減価償却率平均値テキスト">
          <a:extLst>
            <a:ext uri="{FF2B5EF4-FFF2-40B4-BE49-F238E27FC236}">
              <a16:creationId xmlns:a16="http://schemas.microsoft.com/office/drawing/2014/main" id="{EE98B6F1-4F83-401E-9F04-24FDCDD489B3}"/>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69" name="フローチャート: 判断 668">
          <a:extLst>
            <a:ext uri="{FF2B5EF4-FFF2-40B4-BE49-F238E27FC236}">
              <a16:creationId xmlns:a16="http://schemas.microsoft.com/office/drawing/2014/main" id="{623189D9-0FAD-4A0E-9910-44CCF81A0447}"/>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70" name="フローチャート: 判断 669">
          <a:extLst>
            <a:ext uri="{FF2B5EF4-FFF2-40B4-BE49-F238E27FC236}">
              <a16:creationId xmlns:a16="http://schemas.microsoft.com/office/drawing/2014/main" id="{DE0493AC-D80B-467C-BC15-26BDB85FA712}"/>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71" name="フローチャート: 判断 670">
          <a:extLst>
            <a:ext uri="{FF2B5EF4-FFF2-40B4-BE49-F238E27FC236}">
              <a16:creationId xmlns:a16="http://schemas.microsoft.com/office/drawing/2014/main" id="{CC60DE45-5198-47FD-84C0-9F051B637F63}"/>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2" name="フローチャート: 判断 671">
          <a:extLst>
            <a:ext uri="{FF2B5EF4-FFF2-40B4-BE49-F238E27FC236}">
              <a16:creationId xmlns:a16="http://schemas.microsoft.com/office/drawing/2014/main" id="{6B26C905-E3E3-422E-841B-B53089110326}"/>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73" name="フローチャート: 判断 672">
          <a:extLst>
            <a:ext uri="{FF2B5EF4-FFF2-40B4-BE49-F238E27FC236}">
              <a16:creationId xmlns:a16="http://schemas.microsoft.com/office/drawing/2014/main" id="{3EA31DCA-7358-461F-9E0D-26C8EDB6D553}"/>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E50D209-B1C2-4EA8-AC1A-FC38E19C092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5969C280-473D-4EC2-8F48-76F46E5081C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450B451-C9DB-4E84-98BC-355F3EFFE9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EABC310-3712-4AD7-8CC1-9E7E3004398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EC1A445-B6B0-4A8A-9214-65F9057D81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115207</xdr:rowOff>
    </xdr:from>
    <xdr:to>
      <xdr:col>85</xdr:col>
      <xdr:colOff>177800</xdr:colOff>
      <xdr:row>106</xdr:row>
      <xdr:rowOff>45357</xdr:rowOff>
    </xdr:to>
    <xdr:sp macro="" textlink="">
      <xdr:nvSpPr>
        <xdr:cNvPr id="679" name="楕円 678">
          <a:extLst>
            <a:ext uri="{FF2B5EF4-FFF2-40B4-BE49-F238E27FC236}">
              <a16:creationId xmlns:a16="http://schemas.microsoft.com/office/drawing/2014/main" id="{5151525C-40E0-47A0-AAE2-73B2EDCD5EC0}"/>
            </a:ext>
          </a:extLst>
        </xdr:cNvPr>
        <xdr:cNvSpPr/>
      </xdr:nvSpPr>
      <xdr:spPr>
        <a:xfrm>
          <a:off x="16268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93634</xdr:rowOff>
    </xdr:from>
    <xdr:ext cx="405111" cy="259045"/>
    <xdr:sp macro="" textlink="">
      <xdr:nvSpPr>
        <xdr:cNvPr id="680" name="【庁舎】&#10;有形固定資産減価償却率該当値テキスト">
          <a:extLst>
            <a:ext uri="{FF2B5EF4-FFF2-40B4-BE49-F238E27FC236}">
              <a16:creationId xmlns:a16="http://schemas.microsoft.com/office/drawing/2014/main" id="{AB2BC16C-AAB4-47EE-8FBD-3D3A86695AB7}"/>
            </a:ext>
          </a:extLst>
        </xdr:cNvPr>
        <xdr:cNvSpPr txBox="1"/>
      </xdr:nvSpPr>
      <xdr:spPr>
        <a:xfrm>
          <a:off x="16357600"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80918</xdr:rowOff>
    </xdr:from>
    <xdr:to>
      <xdr:col>81</xdr:col>
      <xdr:colOff>101600</xdr:colOff>
      <xdr:row>106</xdr:row>
      <xdr:rowOff>11068</xdr:rowOff>
    </xdr:to>
    <xdr:sp macro="" textlink="">
      <xdr:nvSpPr>
        <xdr:cNvPr id="681" name="楕円 680">
          <a:extLst>
            <a:ext uri="{FF2B5EF4-FFF2-40B4-BE49-F238E27FC236}">
              <a16:creationId xmlns:a16="http://schemas.microsoft.com/office/drawing/2014/main" id="{F0D509C4-D308-4962-B464-8A32C5072578}"/>
            </a:ext>
          </a:extLst>
        </xdr:cNvPr>
        <xdr:cNvSpPr/>
      </xdr:nvSpPr>
      <xdr:spPr>
        <a:xfrm>
          <a:off x="15430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131718</xdr:rowOff>
    </xdr:from>
    <xdr:to>
      <xdr:col>85</xdr:col>
      <xdr:colOff>127000</xdr:colOff>
      <xdr:row>105</xdr:row>
      <xdr:rowOff>166007</xdr:rowOff>
    </xdr:to>
    <xdr:cxnSp macro="">
      <xdr:nvCxnSpPr>
        <xdr:cNvPr id="682" name="直線コネクタ 681">
          <a:extLst>
            <a:ext uri="{FF2B5EF4-FFF2-40B4-BE49-F238E27FC236}">
              <a16:creationId xmlns:a16="http://schemas.microsoft.com/office/drawing/2014/main" id="{824DE93A-0A9F-4349-871E-A76BA2A3271E}"/>
            </a:ext>
          </a:extLst>
        </xdr:cNvPr>
        <xdr:cNvCxnSpPr/>
      </xdr:nvCxnSpPr>
      <xdr:spPr>
        <a:xfrm>
          <a:off x="15481300" y="181339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46627</xdr:rowOff>
    </xdr:from>
    <xdr:to>
      <xdr:col>76</xdr:col>
      <xdr:colOff>165100</xdr:colOff>
      <xdr:row>105</xdr:row>
      <xdr:rowOff>148227</xdr:rowOff>
    </xdr:to>
    <xdr:sp macro="" textlink="">
      <xdr:nvSpPr>
        <xdr:cNvPr id="683" name="楕円 682">
          <a:extLst>
            <a:ext uri="{FF2B5EF4-FFF2-40B4-BE49-F238E27FC236}">
              <a16:creationId xmlns:a16="http://schemas.microsoft.com/office/drawing/2014/main" id="{E519E942-5D47-4869-9EAC-0F6070FDCA82}"/>
            </a:ext>
          </a:extLst>
        </xdr:cNvPr>
        <xdr:cNvSpPr/>
      </xdr:nvSpPr>
      <xdr:spPr>
        <a:xfrm>
          <a:off x="14541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97427</xdr:rowOff>
    </xdr:from>
    <xdr:to>
      <xdr:col>81</xdr:col>
      <xdr:colOff>50800</xdr:colOff>
      <xdr:row>105</xdr:row>
      <xdr:rowOff>131718</xdr:rowOff>
    </xdr:to>
    <xdr:cxnSp macro="">
      <xdr:nvCxnSpPr>
        <xdr:cNvPr id="684" name="直線コネクタ 683">
          <a:extLst>
            <a:ext uri="{FF2B5EF4-FFF2-40B4-BE49-F238E27FC236}">
              <a16:creationId xmlns:a16="http://schemas.microsoft.com/office/drawing/2014/main" id="{CAB0C757-6321-4529-9310-C505FFCF48D7}"/>
            </a:ext>
          </a:extLst>
        </xdr:cNvPr>
        <xdr:cNvCxnSpPr/>
      </xdr:nvCxnSpPr>
      <xdr:spPr>
        <a:xfrm>
          <a:off x="14592300" y="1809967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85" name="楕円 684">
          <a:extLst>
            <a:ext uri="{FF2B5EF4-FFF2-40B4-BE49-F238E27FC236}">
              <a16:creationId xmlns:a16="http://schemas.microsoft.com/office/drawing/2014/main" id="{89940D89-7667-4E6F-881F-6501F3965EF2}"/>
            </a:ext>
          </a:extLst>
        </xdr:cNvPr>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97427</xdr:rowOff>
    </xdr:to>
    <xdr:cxnSp macro="">
      <xdr:nvCxnSpPr>
        <xdr:cNvPr id="686" name="直線コネクタ 685">
          <a:extLst>
            <a:ext uri="{FF2B5EF4-FFF2-40B4-BE49-F238E27FC236}">
              <a16:creationId xmlns:a16="http://schemas.microsoft.com/office/drawing/2014/main" id="{5F7514BD-32EE-4A7C-8A3E-8E1C6622097D}"/>
            </a:ext>
          </a:extLst>
        </xdr:cNvPr>
        <xdr:cNvCxnSpPr/>
      </xdr:nvCxnSpPr>
      <xdr:spPr>
        <a:xfrm>
          <a:off x="13703300" y="1806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121738</xdr:rowOff>
    </xdr:from>
    <xdr:to>
      <xdr:col>67</xdr:col>
      <xdr:colOff>101600</xdr:colOff>
      <xdr:row>105</xdr:row>
      <xdr:rowOff>51888</xdr:rowOff>
    </xdr:to>
    <xdr:sp macro="" textlink="">
      <xdr:nvSpPr>
        <xdr:cNvPr id="687" name="楕円 686">
          <a:extLst>
            <a:ext uri="{FF2B5EF4-FFF2-40B4-BE49-F238E27FC236}">
              <a16:creationId xmlns:a16="http://schemas.microsoft.com/office/drawing/2014/main" id="{A5CFC05E-29C9-421A-8178-A3F61951EFE2}"/>
            </a:ext>
          </a:extLst>
        </xdr:cNvPr>
        <xdr:cNvSpPr/>
      </xdr:nvSpPr>
      <xdr:spPr>
        <a:xfrm>
          <a:off x="12763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1088</xdr:rowOff>
    </xdr:from>
    <xdr:to>
      <xdr:col>71</xdr:col>
      <xdr:colOff>177800</xdr:colOff>
      <xdr:row>105</xdr:row>
      <xdr:rowOff>64770</xdr:rowOff>
    </xdr:to>
    <xdr:cxnSp macro="">
      <xdr:nvCxnSpPr>
        <xdr:cNvPr id="688" name="直線コネクタ 687">
          <a:extLst>
            <a:ext uri="{FF2B5EF4-FFF2-40B4-BE49-F238E27FC236}">
              <a16:creationId xmlns:a16="http://schemas.microsoft.com/office/drawing/2014/main" id="{B5269F07-0B86-4723-9656-BB1C77F06258}"/>
            </a:ext>
          </a:extLst>
        </xdr:cNvPr>
        <xdr:cNvCxnSpPr/>
      </xdr:nvCxnSpPr>
      <xdr:spPr>
        <a:xfrm>
          <a:off x="12814300" y="1800333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89" name="n_1aveValue【庁舎】&#10;有形固定資産減価償却率">
          <a:extLst>
            <a:ext uri="{FF2B5EF4-FFF2-40B4-BE49-F238E27FC236}">
              <a16:creationId xmlns:a16="http://schemas.microsoft.com/office/drawing/2014/main" id="{35C902D6-21FE-408E-B093-5F424D98F9ED}"/>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90" name="n_2aveValue【庁舎】&#10;有形固定資産減価償却率">
          <a:extLst>
            <a:ext uri="{FF2B5EF4-FFF2-40B4-BE49-F238E27FC236}">
              <a16:creationId xmlns:a16="http://schemas.microsoft.com/office/drawing/2014/main" id="{7E8DD072-5991-40B1-911D-A7142CCCA9BF}"/>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91" name="n_3aveValue【庁舎】&#10;有形固定資産減価償却率">
          <a:extLst>
            <a:ext uri="{FF2B5EF4-FFF2-40B4-BE49-F238E27FC236}">
              <a16:creationId xmlns:a16="http://schemas.microsoft.com/office/drawing/2014/main" id="{06E14591-7991-4B17-B0D9-1ECC940D687D}"/>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692" name="n_4aveValue【庁舎】&#10;有形固定資産減価償却率">
          <a:extLst>
            <a:ext uri="{FF2B5EF4-FFF2-40B4-BE49-F238E27FC236}">
              <a16:creationId xmlns:a16="http://schemas.microsoft.com/office/drawing/2014/main" id="{143B2DB9-EF29-4E8A-A7EA-AA41C2F5B3E8}"/>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2195</xdr:rowOff>
    </xdr:from>
    <xdr:ext cx="405111" cy="259045"/>
    <xdr:sp macro="" textlink="">
      <xdr:nvSpPr>
        <xdr:cNvPr id="693" name="n_1mainValue【庁舎】&#10;有形固定資産減価償却率">
          <a:extLst>
            <a:ext uri="{FF2B5EF4-FFF2-40B4-BE49-F238E27FC236}">
              <a16:creationId xmlns:a16="http://schemas.microsoft.com/office/drawing/2014/main" id="{5C99EEF6-C872-48AC-BFAB-98617D4C7E15}"/>
            </a:ext>
          </a:extLst>
        </xdr:cNvPr>
        <xdr:cNvSpPr txBox="1"/>
      </xdr:nvSpPr>
      <xdr:spPr>
        <a:xfrm>
          <a:off x="152660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139354</xdr:rowOff>
    </xdr:from>
    <xdr:ext cx="405111" cy="259045"/>
    <xdr:sp macro="" textlink="">
      <xdr:nvSpPr>
        <xdr:cNvPr id="694" name="n_2mainValue【庁舎】&#10;有形固定資産減価償却率">
          <a:extLst>
            <a:ext uri="{FF2B5EF4-FFF2-40B4-BE49-F238E27FC236}">
              <a16:creationId xmlns:a16="http://schemas.microsoft.com/office/drawing/2014/main" id="{4E9FC3CE-3DAC-4DFC-B02A-1003DAB874D5}"/>
            </a:ext>
          </a:extLst>
        </xdr:cNvPr>
        <xdr:cNvSpPr txBox="1"/>
      </xdr:nvSpPr>
      <xdr:spPr>
        <a:xfrm>
          <a:off x="143897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95" name="n_3mainValue【庁舎】&#10;有形固定資産減価償却率">
          <a:extLst>
            <a:ext uri="{FF2B5EF4-FFF2-40B4-BE49-F238E27FC236}">
              <a16:creationId xmlns:a16="http://schemas.microsoft.com/office/drawing/2014/main" id="{7ED7C140-9B61-4878-80CB-6C71E40FA63C}"/>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696" name="n_4mainValue【庁舎】&#10;有形固定資産減価償却率">
          <a:extLst>
            <a:ext uri="{FF2B5EF4-FFF2-40B4-BE49-F238E27FC236}">
              <a16:creationId xmlns:a16="http://schemas.microsoft.com/office/drawing/2014/main" id="{ED82D4BC-BBD9-419B-B277-8AA9F84A6B13}"/>
            </a:ext>
          </a:extLst>
        </xdr:cNvPr>
        <xdr:cNvSpPr txBox="1"/>
      </xdr:nvSpPr>
      <xdr:spPr>
        <a:xfrm>
          <a:off x="12611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3637815B-1A3A-479A-9169-0975C96A5F8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8CC672F0-BC25-4F81-9685-110DA2095A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90E357F-F222-41EA-9437-31838BE5486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52401E62-20FC-4F0E-B651-D29C07479D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CE8B46CB-12F3-4B54-8D3D-17CF02040CE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D0DE9C8-3BFB-46E3-B282-9FEEFB2309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ED417FE8-3420-44B0-8704-37C4E572F2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1B5BB821-0824-493C-88CD-2A971E5C69A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1AD798F1-7832-4851-86EB-095099449E4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EC4211F7-A46B-4734-B58F-9D5637C943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9B6AED68-6FA5-40D3-8E44-55ACA8C871A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43EA3C09-7381-41E9-B926-EAFC0D56FB0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DAB66C07-6F43-4586-AEE7-F90806670FA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F61256CA-C899-43B1-9A8D-55E172DF837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103892EE-B10C-498D-A20D-9290B599BEA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CE12E892-8E25-4A0F-914F-752AC8153D4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7427DAEE-7734-40FC-8BA1-D0319F1477B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A3BEBCA4-9135-4C76-8CEC-36808FEDDEB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9B2D694D-1759-42D7-9C56-214D891F27E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168E7E2E-DBAE-410D-B6FE-BA2695E2114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C3DFA9D2-E103-4A00-9519-F18914C3A34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2511F61A-B3BB-46D7-BF12-9A872D93EC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C40BD6C9-B914-403F-8CAD-E84155D1FE1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20" name="直線コネクタ 719">
          <a:extLst>
            <a:ext uri="{FF2B5EF4-FFF2-40B4-BE49-F238E27FC236}">
              <a16:creationId xmlns:a16="http://schemas.microsoft.com/office/drawing/2014/main" id="{BFB36ECF-0D82-4411-AB1E-CF1C8D2C131C}"/>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1" name="【庁舎】&#10;一人当たり面積最小値テキスト">
          <a:extLst>
            <a:ext uri="{FF2B5EF4-FFF2-40B4-BE49-F238E27FC236}">
              <a16:creationId xmlns:a16="http://schemas.microsoft.com/office/drawing/2014/main" id="{E3484487-BAA7-4A9B-8880-F7E538930C75}"/>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2" name="直線コネクタ 721">
          <a:extLst>
            <a:ext uri="{FF2B5EF4-FFF2-40B4-BE49-F238E27FC236}">
              <a16:creationId xmlns:a16="http://schemas.microsoft.com/office/drawing/2014/main" id="{A17932F5-43A1-4A4C-A8FE-19D2CADE6142}"/>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3" name="【庁舎】&#10;一人当たり面積最大値テキスト">
          <a:extLst>
            <a:ext uri="{FF2B5EF4-FFF2-40B4-BE49-F238E27FC236}">
              <a16:creationId xmlns:a16="http://schemas.microsoft.com/office/drawing/2014/main" id="{DA0F456E-51A6-4FCB-92E2-50912E6D2E90}"/>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4" name="直線コネクタ 723">
          <a:extLst>
            <a:ext uri="{FF2B5EF4-FFF2-40B4-BE49-F238E27FC236}">
              <a16:creationId xmlns:a16="http://schemas.microsoft.com/office/drawing/2014/main" id="{6486DCED-E15C-44D6-AF5C-3FD288B9081D}"/>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725" name="【庁舎】&#10;一人当たり面積平均値テキスト">
          <a:extLst>
            <a:ext uri="{FF2B5EF4-FFF2-40B4-BE49-F238E27FC236}">
              <a16:creationId xmlns:a16="http://schemas.microsoft.com/office/drawing/2014/main" id="{B6F480C8-D0F4-42A0-BA95-A33104235CD8}"/>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26" name="フローチャート: 判断 725">
          <a:extLst>
            <a:ext uri="{FF2B5EF4-FFF2-40B4-BE49-F238E27FC236}">
              <a16:creationId xmlns:a16="http://schemas.microsoft.com/office/drawing/2014/main" id="{6B134A4C-E039-41CD-808C-DF05D0E9A722}"/>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27" name="フローチャート: 判断 726">
          <a:extLst>
            <a:ext uri="{FF2B5EF4-FFF2-40B4-BE49-F238E27FC236}">
              <a16:creationId xmlns:a16="http://schemas.microsoft.com/office/drawing/2014/main" id="{F33EB711-6912-4593-A226-D7CB50677A38}"/>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28" name="フローチャート: 判断 727">
          <a:extLst>
            <a:ext uri="{FF2B5EF4-FFF2-40B4-BE49-F238E27FC236}">
              <a16:creationId xmlns:a16="http://schemas.microsoft.com/office/drawing/2014/main" id="{1553C203-FA8E-4002-9F5D-819BD157112B}"/>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29" name="フローチャート: 判断 728">
          <a:extLst>
            <a:ext uri="{FF2B5EF4-FFF2-40B4-BE49-F238E27FC236}">
              <a16:creationId xmlns:a16="http://schemas.microsoft.com/office/drawing/2014/main" id="{B38C9AF7-03DD-4843-8F37-3F72244B37B7}"/>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30" name="フローチャート: 判断 729">
          <a:extLst>
            <a:ext uri="{FF2B5EF4-FFF2-40B4-BE49-F238E27FC236}">
              <a16:creationId xmlns:a16="http://schemas.microsoft.com/office/drawing/2014/main" id="{09214EB4-645C-4E95-AC0A-07C8D910E24A}"/>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FEC3FE9-DB6E-43FD-916B-0BEB4161BB1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78E7940-424C-49CE-9522-BFD7C2495A4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B320153-2DAA-41CB-83B4-25057D95228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2ADB3D99-A692-4087-9EA7-AB7259A06CF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7AB29B3-965F-4871-863F-39F199311DF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36" name="楕円 735">
          <a:extLst>
            <a:ext uri="{FF2B5EF4-FFF2-40B4-BE49-F238E27FC236}">
              <a16:creationId xmlns:a16="http://schemas.microsoft.com/office/drawing/2014/main" id="{F7803A6A-F0A1-4534-8529-3BF2EA7648A4}"/>
            </a:ext>
          </a:extLst>
        </xdr:cNvPr>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737" name="【庁舎】&#10;一人当たり面積該当値テキスト">
          <a:extLst>
            <a:ext uri="{FF2B5EF4-FFF2-40B4-BE49-F238E27FC236}">
              <a16:creationId xmlns:a16="http://schemas.microsoft.com/office/drawing/2014/main" id="{EBF2CF51-A16E-4AD8-99BC-08227CE17E2B}"/>
            </a:ext>
          </a:extLst>
        </xdr:cNvPr>
        <xdr:cNvSpPr txBox="1"/>
      </xdr:nvSpPr>
      <xdr:spPr>
        <a:xfrm>
          <a:off x="22199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17399</xdr:rowOff>
    </xdr:from>
    <xdr:to>
      <xdr:col>112</xdr:col>
      <xdr:colOff>38100</xdr:colOff>
      <xdr:row>107</xdr:row>
      <xdr:rowOff>118999</xdr:rowOff>
    </xdr:to>
    <xdr:sp macro="" textlink="">
      <xdr:nvSpPr>
        <xdr:cNvPr id="738" name="楕円 737">
          <a:extLst>
            <a:ext uri="{FF2B5EF4-FFF2-40B4-BE49-F238E27FC236}">
              <a16:creationId xmlns:a16="http://schemas.microsoft.com/office/drawing/2014/main" id="{3D8F5B86-3ECC-427C-A408-53EE1BAEB4AE}"/>
            </a:ext>
          </a:extLst>
        </xdr:cNvPr>
        <xdr:cNvSpPr/>
      </xdr:nvSpPr>
      <xdr:spPr>
        <a:xfrm>
          <a:off x="21272500" y="1836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68199</xdr:rowOff>
    </xdr:to>
    <xdr:cxnSp macro="">
      <xdr:nvCxnSpPr>
        <xdr:cNvPr id="739" name="直線コネクタ 738">
          <a:extLst>
            <a:ext uri="{FF2B5EF4-FFF2-40B4-BE49-F238E27FC236}">
              <a16:creationId xmlns:a16="http://schemas.microsoft.com/office/drawing/2014/main" id="{9E0FD5B5-089E-4454-B1FA-D2E7AC94C8E5}"/>
            </a:ext>
          </a:extLst>
        </xdr:cNvPr>
        <xdr:cNvCxnSpPr/>
      </xdr:nvCxnSpPr>
      <xdr:spPr>
        <a:xfrm flipV="1">
          <a:off x="21323300" y="18406111"/>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23495</xdr:rowOff>
    </xdr:from>
    <xdr:to>
      <xdr:col>107</xdr:col>
      <xdr:colOff>101600</xdr:colOff>
      <xdr:row>107</xdr:row>
      <xdr:rowOff>125095</xdr:rowOff>
    </xdr:to>
    <xdr:sp macro="" textlink="">
      <xdr:nvSpPr>
        <xdr:cNvPr id="740" name="楕円 739">
          <a:extLst>
            <a:ext uri="{FF2B5EF4-FFF2-40B4-BE49-F238E27FC236}">
              <a16:creationId xmlns:a16="http://schemas.microsoft.com/office/drawing/2014/main" id="{1B07CC6A-A56E-44FE-99F2-CDF5FF97D4F3}"/>
            </a:ext>
          </a:extLst>
        </xdr:cNvPr>
        <xdr:cNvSpPr/>
      </xdr:nvSpPr>
      <xdr:spPr>
        <a:xfrm>
          <a:off x="20383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68199</xdr:rowOff>
    </xdr:from>
    <xdr:to>
      <xdr:col>111</xdr:col>
      <xdr:colOff>177800</xdr:colOff>
      <xdr:row>107</xdr:row>
      <xdr:rowOff>74295</xdr:rowOff>
    </xdr:to>
    <xdr:cxnSp macro="">
      <xdr:nvCxnSpPr>
        <xdr:cNvPr id="741" name="直線コネクタ 740">
          <a:extLst>
            <a:ext uri="{FF2B5EF4-FFF2-40B4-BE49-F238E27FC236}">
              <a16:creationId xmlns:a16="http://schemas.microsoft.com/office/drawing/2014/main" id="{8E7927EB-072A-4183-B1E2-4684EA64E496}"/>
            </a:ext>
          </a:extLst>
        </xdr:cNvPr>
        <xdr:cNvCxnSpPr/>
      </xdr:nvCxnSpPr>
      <xdr:spPr>
        <a:xfrm flipV="1">
          <a:off x="20434300" y="1841334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29211</xdr:rowOff>
    </xdr:from>
    <xdr:to>
      <xdr:col>102</xdr:col>
      <xdr:colOff>165100</xdr:colOff>
      <xdr:row>107</xdr:row>
      <xdr:rowOff>130811</xdr:rowOff>
    </xdr:to>
    <xdr:sp macro="" textlink="">
      <xdr:nvSpPr>
        <xdr:cNvPr id="742" name="楕円 741">
          <a:extLst>
            <a:ext uri="{FF2B5EF4-FFF2-40B4-BE49-F238E27FC236}">
              <a16:creationId xmlns:a16="http://schemas.microsoft.com/office/drawing/2014/main" id="{6051E7B5-1D58-4D55-8EBA-701CE1EEDD07}"/>
            </a:ext>
          </a:extLst>
        </xdr:cNvPr>
        <xdr:cNvSpPr/>
      </xdr:nvSpPr>
      <xdr:spPr>
        <a:xfrm>
          <a:off x="19494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74295</xdr:rowOff>
    </xdr:from>
    <xdr:to>
      <xdr:col>107</xdr:col>
      <xdr:colOff>50800</xdr:colOff>
      <xdr:row>107</xdr:row>
      <xdr:rowOff>80011</xdr:rowOff>
    </xdr:to>
    <xdr:cxnSp macro="">
      <xdr:nvCxnSpPr>
        <xdr:cNvPr id="743" name="直線コネクタ 742">
          <a:extLst>
            <a:ext uri="{FF2B5EF4-FFF2-40B4-BE49-F238E27FC236}">
              <a16:creationId xmlns:a16="http://schemas.microsoft.com/office/drawing/2014/main" id="{28B8F789-79C1-4196-8D30-E34B871D4361}"/>
            </a:ext>
          </a:extLst>
        </xdr:cNvPr>
        <xdr:cNvCxnSpPr/>
      </xdr:nvCxnSpPr>
      <xdr:spPr>
        <a:xfrm flipV="1">
          <a:off x="19545300" y="184194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36068</xdr:rowOff>
    </xdr:from>
    <xdr:to>
      <xdr:col>98</xdr:col>
      <xdr:colOff>38100</xdr:colOff>
      <xdr:row>107</xdr:row>
      <xdr:rowOff>137668</xdr:rowOff>
    </xdr:to>
    <xdr:sp macro="" textlink="">
      <xdr:nvSpPr>
        <xdr:cNvPr id="744" name="楕円 743">
          <a:extLst>
            <a:ext uri="{FF2B5EF4-FFF2-40B4-BE49-F238E27FC236}">
              <a16:creationId xmlns:a16="http://schemas.microsoft.com/office/drawing/2014/main" id="{A3DC1CE4-CC5A-4CD6-BEA8-1C6DBACE1DFD}"/>
            </a:ext>
          </a:extLst>
        </xdr:cNvPr>
        <xdr:cNvSpPr/>
      </xdr:nvSpPr>
      <xdr:spPr>
        <a:xfrm>
          <a:off x="18605500" y="1838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80011</xdr:rowOff>
    </xdr:from>
    <xdr:to>
      <xdr:col>102</xdr:col>
      <xdr:colOff>114300</xdr:colOff>
      <xdr:row>107</xdr:row>
      <xdr:rowOff>86868</xdr:rowOff>
    </xdr:to>
    <xdr:cxnSp macro="">
      <xdr:nvCxnSpPr>
        <xdr:cNvPr id="745" name="直線コネクタ 744">
          <a:extLst>
            <a:ext uri="{FF2B5EF4-FFF2-40B4-BE49-F238E27FC236}">
              <a16:creationId xmlns:a16="http://schemas.microsoft.com/office/drawing/2014/main" id="{ECA30CC5-F200-4814-A37B-87508255A89F}"/>
            </a:ext>
          </a:extLst>
        </xdr:cNvPr>
        <xdr:cNvCxnSpPr/>
      </xdr:nvCxnSpPr>
      <xdr:spPr>
        <a:xfrm flipV="1">
          <a:off x="18656300" y="184251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746" name="n_1aveValue【庁舎】&#10;一人当たり面積">
          <a:extLst>
            <a:ext uri="{FF2B5EF4-FFF2-40B4-BE49-F238E27FC236}">
              <a16:creationId xmlns:a16="http://schemas.microsoft.com/office/drawing/2014/main" id="{CFAFA894-6EE9-4DDB-AE5F-FD35118588F3}"/>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747" name="n_2aveValue【庁舎】&#10;一人当たり面積">
          <a:extLst>
            <a:ext uri="{FF2B5EF4-FFF2-40B4-BE49-F238E27FC236}">
              <a16:creationId xmlns:a16="http://schemas.microsoft.com/office/drawing/2014/main" id="{93CEBBFE-0350-423F-8823-709CE6ECBF8B}"/>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748" name="n_3aveValue【庁舎】&#10;一人当たり面積">
          <a:extLst>
            <a:ext uri="{FF2B5EF4-FFF2-40B4-BE49-F238E27FC236}">
              <a16:creationId xmlns:a16="http://schemas.microsoft.com/office/drawing/2014/main" id="{621089C3-5C94-4DAF-B1A1-AC67760AFD75}"/>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749" name="n_4aveValue【庁舎】&#10;一人当たり面積">
          <a:extLst>
            <a:ext uri="{FF2B5EF4-FFF2-40B4-BE49-F238E27FC236}">
              <a16:creationId xmlns:a16="http://schemas.microsoft.com/office/drawing/2014/main" id="{50490343-A714-4429-ADDD-6421ACD8B5A4}"/>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110126</xdr:rowOff>
    </xdr:from>
    <xdr:ext cx="469744" cy="259045"/>
    <xdr:sp macro="" textlink="">
      <xdr:nvSpPr>
        <xdr:cNvPr id="750" name="n_1mainValue【庁舎】&#10;一人当たり面積">
          <a:extLst>
            <a:ext uri="{FF2B5EF4-FFF2-40B4-BE49-F238E27FC236}">
              <a16:creationId xmlns:a16="http://schemas.microsoft.com/office/drawing/2014/main" id="{4A0208CF-7314-469A-B310-3E1C92DF9AA9}"/>
            </a:ext>
          </a:extLst>
        </xdr:cNvPr>
        <xdr:cNvSpPr txBox="1"/>
      </xdr:nvSpPr>
      <xdr:spPr>
        <a:xfrm>
          <a:off x="21075727" y="1845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116222</xdr:rowOff>
    </xdr:from>
    <xdr:ext cx="469744" cy="259045"/>
    <xdr:sp macro="" textlink="">
      <xdr:nvSpPr>
        <xdr:cNvPr id="751" name="n_2mainValue【庁舎】&#10;一人当たり面積">
          <a:extLst>
            <a:ext uri="{FF2B5EF4-FFF2-40B4-BE49-F238E27FC236}">
              <a16:creationId xmlns:a16="http://schemas.microsoft.com/office/drawing/2014/main" id="{A0F44E1C-9F4A-4BCF-8654-8DAB2D93C204}"/>
            </a:ext>
          </a:extLst>
        </xdr:cNvPr>
        <xdr:cNvSpPr txBox="1"/>
      </xdr:nvSpPr>
      <xdr:spPr>
        <a:xfrm>
          <a:off x="20199427" y="184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121938</xdr:rowOff>
    </xdr:from>
    <xdr:ext cx="469744" cy="259045"/>
    <xdr:sp macro="" textlink="">
      <xdr:nvSpPr>
        <xdr:cNvPr id="752" name="n_3mainValue【庁舎】&#10;一人当たり面積">
          <a:extLst>
            <a:ext uri="{FF2B5EF4-FFF2-40B4-BE49-F238E27FC236}">
              <a16:creationId xmlns:a16="http://schemas.microsoft.com/office/drawing/2014/main" id="{3157E94F-CAE3-4370-A727-76B24F1A7B65}"/>
            </a:ext>
          </a:extLst>
        </xdr:cNvPr>
        <xdr:cNvSpPr txBox="1"/>
      </xdr:nvSpPr>
      <xdr:spPr>
        <a:xfrm>
          <a:off x="19310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128795</xdr:rowOff>
    </xdr:from>
    <xdr:ext cx="469744" cy="259045"/>
    <xdr:sp macro="" textlink="">
      <xdr:nvSpPr>
        <xdr:cNvPr id="753" name="n_4mainValue【庁舎】&#10;一人当たり面積">
          <a:extLst>
            <a:ext uri="{FF2B5EF4-FFF2-40B4-BE49-F238E27FC236}">
              <a16:creationId xmlns:a16="http://schemas.microsoft.com/office/drawing/2014/main" id="{C3A5DB12-4BCA-47B7-9177-2CE6DA559066}"/>
            </a:ext>
          </a:extLst>
        </xdr:cNvPr>
        <xdr:cNvSpPr txBox="1"/>
      </xdr:nvSpPr>
      <xdr:spPr>
        <a:xfrm>
          <a:off x="18421427" y="1847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913F2AE6-B98B-4D02-894A-5BE4555400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AD79102-968C-4EAB-9258-74F8F8FE20E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5F4774D8-9E90-4BC9-9903-6B800C7957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類似団体と比較して有形固定資産減価償却率が低い状況にあるが、今後も適切な点検・修繕を行い、長期的に使用していく。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年以上が経過しており、有形固定資産減価償却率は類似団体平均を大幅に上回っている。将来的には大規模改修が必要となるが、当面は維持補修を行い管理していく。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有形固定資産減価償却率は類似団体平均より高い数値となっている。施設の老朽化は一部事務組合への負担金増にもつながるため、指数の推移には注意する必要がある。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長寿命化及び耐震化工事を実施した平成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年度以降は類似団体平均と同程度で推移しているが、年々減価償却が進んでいるため、今後も適切な維持管理が必要である。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5520328</v>
      </c>
      <c r="BO4" s="488"/>
      <c r="BP4" s="488"/>
      <c r="BQ4" s="488"/>
      <c r="BR4" s="488"/>
      <c r="BS4" s="488"/>
      <c r="BT4" s="488"/>
      <c r="BU4" s="489"/>
      <c r="BV4" s="487">
        <v>5451559</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2.5</v>
      </c>
      <c r="CU4" s="628"/>
      <c r="CV4" s="628"/>
      <c r="CW4" s="628"/>
      <c r="CX4" s="628"/>
      <c r="CY4" s="628"/>
      <c r="CZ4" s="628"/>
      <c r="DA4" s="629"/>
      <c r="DB4" s="627">
        <v>2.7</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5401610</v>
      </c>
      <c r="BO5" s="459"/>
      <c r="BP5" s="459"/>
      <c r="BQ5" s="459"/>
      <c r="BR5" s="459"/>
      <c r="BS5" s="459"/>
      <c r="BT5" s="459"/>
      <c r="BU5" s="460"/>
      <c r="BV5" s="458">
        <v>5351119</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74.099999999999994</v>
      </c>
      <c r="CU5" s="456"/>
      <c r="CV5" s="456"/>
      <c r="CW5" s="456"/>
      <c r="CX5" s="456"/>
      <c r="CY5" s="456"/>
      <c r="CZ5" s="456"/>
      <c r="DA5" s="457"/>
      <c r="DB5" s="455">
        <v>79.400000000000006</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118718</v>
      </c>
      <c r="BO6" s="459"/>
      <c r="BP6" s="459"/>
      <c r="BQ6" s="459"/>
      <c r="BR6" s="459"/>
      <c r="BS6" s="459"/>
      <c r="BT6" s="459"/>
      <c r="BU6" s="460"/>
      <c r="BV6" s="458">
        <v>100440</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76.5</v>
      </c>
      <c r="CU6" s="602"/>
      <c r="CV6" s="602"/>
      <c r="CW6" s="602"/>
      <c r="CX6" s="602"/>
      <c r="CY6" s="602"/>
      <c r="CZ6" s="602"/>
      <c r="DA6" s="603"/>
      <c r="DB6" s="601">
        <v>81.599999999999994</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39625</v>
      </c>
      <c r="BO7" s="459"/>
      <c r="BP7" s="459"/>
      <c r="BQ7" s="459"/>
      <c r="BR7" s="459"/>
      <c r="BS7" s="459"/>
      <c r="BT7" s="459"/>
      <c r="BU7" s="460"/>
      <c r="BV7" s="458">
        <v>22949</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3131965</v>
      </c>
      <c r="CU7" s="459"/>
      <c r="CV7" s="459"/>
      <c r="CW7" s="459"/>
      <c r="CX7" s="459"/>
      <c r="CY7" s="459"/>
      <c r="CZ7" s="459"/>
      <c r="DA7" s="460"/>
      <c r="DB7" s="458">
        <v>2902767</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79093</v>
      </c>
      <c r="BO8" s="459"/>
      <c r="BP8" s="459"/>
      <c r="BQ8" s="459"/>
      <c r="BR8" s="459"/>
      <c r="BS8" s="459"/>
      <c r="BT8" s="459"/>
      <c r="BU8" s="460"/>
      <c r="BV8" s="458">
        <v>77491</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0.17</v>
      </c>
      <c r="CU8" s="562"/>
      <c r="CV8" s="562"/>
      <c r="CW8" s="562"/>
      <c r="CX8" s="562"/>
      <c r="CY8" s="562"/>
      <c r="CZ8" s="562"/>
      <c r="DA8" s="563"/>
      <c r="DB8" s="561">
        <v>0.17</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3592</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1602</v>
      </c>
      <c r="BO9" s="459"/>
      <c r="BP9" s="459"/>
      <c r="BQ9" s="459"/>
      <c r="BR9" s="459"/>
      <c r="BS9" s="459"/>
      <c r="BT9" s="459"/>
      <c r="BU9" s="460"/>
      <c r="BV9" s="458">
        <v>-6356</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12.5</v>
      </c>
      <c r="CU9" s="456"/>
      <c r="CV9" s="456"/>
      <c r="CW9" s="456"/>
      <c r="CX9" s="456"/>
      <c r="CY9" s="456"/>
      <c r="CZ9" s="456"/>
      <c r="DA9" s="457"/>
      <c r="DB9" s="455">
        <v>12.6</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4049</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196299</v>
      </c>
      <c r="BO10" s="459"/>
      <c r="BP10" s="459"/>
      <c r="BQ10" s="459"/>
      <c r="BR10" s="459"/>
      <c r="BS10" s="459"/>
      <c r="BT10" s="459"/>
      <c r="BU10" s="460"/>
      <c r="BV10" s="458">
        <v>42389</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127</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15">
      <c r="A12" s="178"/>
      <c r="B12" s="564" t="s">
        <v>132</v>
      </c>
      <c r="C12" s="565"/>
      <c r="D12" s="565"/>
      <c r="E12" s="565"/>
      <c r="F12" s="565"/>
      <c r="G12" s="565"/>
      <c r="H12" s="565"/>
      <c r="I12" s="565"/>
      <c r="J12" s="565"/>
      <c r="K12" s="566"/>
      <c r="L12" s="573" t="s">
        <v>133</v>
      </c>
      <c r="M12" s="574"/>
      <c r="N12" s="574"/>
      <c r="O12" s="574"/>
      <c r="P12" s="574"/>
      <c r="Q12" s="575"/>
      <c r="R12" s="576">
        <v>3599</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116</v>
      </c>
      <c r="AV12" s="517"/>
      <c r="AW12" s="517"/>
      <c r="AX12" s="517"/>
      <c r="AY12" s="472" t="s">
        <v>137</v>
      </c>
      <c r="AZ12" s="473"/>
      <c r="BA12" s="473"/>
      <c r="BB12" s="473"/>
      <c r="BC12" s="473"/>
      <c r="BD12" s="473"/>
      <c r="BE12" s="473"/>
      <c r="BF12" s="473"/>
      <c r="BG12" s="473"/>
      <c r="BH12" s="473"/>
      <c r="BI12" s="473"/>
      <c r="BJ12" s="473"/>
      <c r="BK12" s="473"/>
      <c r="BL12" s="473"/>
      <c r="BM12" s="474"/>
      <c r="BN12" s="458">
        <v>243900</v>
      </c>
      <c r="BO12" s="459"/>
      <c r="BP12" s="459"/>
      <c r="BQ12" s="459"/>
      <c r="BR12" s="459"/>
      <c r="BS12" s="459"/>
      <c r="BT12" s="459"/>
      <c r="BU12" s="460"/>
      <c r="BV12" s="458">
        <v>210792</v>
      </c>
      <c r="BW12" s="459"/>
      <c r="BX12" s="459"/>
      <c r="BY12" s="459"/>
      <c r="BZ12" s="459"/>
      <c r="CA12" s="459"/>
      <c r="CB12" s="459"/>
      <c r="CC12" s="460"/>
      <c r="CD12" s="498" t="s">
        <v>138</v>
      </c>
      <c r="CE12" s="418"/>
      <c r="CF12" s="418"/>
      <c r="CG12" s="418"/>
      <c r="CH12" s="418"/>
      <c r="CI12" s="418"/>
      <c r="CJ12" s="418"/>
      <c r="CK12" s="418"/>
      <c r="CL12" s="418"/>
      <c r="CM12" s="418"/>
      <c r="CN12" s="418"/>
      <c r="CO12" s="418"/>
      <c r="CP12" s="418"/>
      <c r="CQ12" s="418"/>
      <c r="CR12" s="418"/>
      <c r="CS12" s="499"/>
      <c r="CT12" s="561" t="s">
        <v>139</v>
      </c>
      <c r="CU12" s="562"/>
      <c r="CV12" s="562"/>
      <c r="CW12" s="562"/>
      <c r="CX12" s="562"/>
      <c r="CY12" s="562"/>
      <c r="CZ12" s="562"/>
      <c r="DA12" s="563"/>
      <c r="DB12" s="561" t="s">
        <v>139</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140</v>
      </c>
      <c r="N13" s="543"/>
      <c r="O13" s="543"/>
      <c r="P13" s="543"/>
      <c r="Q13" s="544"/>
      <c r="R13" s="545">
        <v>3567</v>
      </c>
      <c r="S13" s="546"/>
      <c r="T13" s="546"/>
      <c r="U13" s="546"/>
      <c r="V13" s="547"/>
      <c r="W13" s="548" t="s">
        <v>141</v>
      </c>
      <c r="X13" s="444"/>
      <c r="Y13" s="444"/>
      <c r="Z13" s="444"/>
      <c r="AA13" s="444"/>
      <c r="AB13" s="445"/>
      <c r="AC13" s="411">
        <v>611</v>
      </c>
      <c r="AD13" s="412"/>
      <c r="AE13" s="412"/>
      <c r="AF13" s="412"/>
      <c r="AG13" s="413"/>
      <c r="AH13" s="411">
        <v>677</v>
      </c>
      <c r="AI13" s="412"/>
      <c r="AJ13" s="412"/>
      <c r="AK13" s="412"/>
      <c r="AL13" s="471"/>
      <c r="AM13" s="515" t="s">
        <v>142</v>
      </c>
      <c r="AN13" s="415"/>
      <c r="AO13" s="415"/>
      <c r="AP13" s="415"/>
      <c r="AQ13" s="415"/>
      <c r="AR13" s="415"/>
      <c r="AS13" s="415"/>
      <c r="AT13" s="416"/>
      <c r="AU13" s="516" t="s">
        <v>143</v>
      </c>
      <c r="AV13" s="517"/>
      <c r="AW13" s="517"/>
      <c r="AX13" s="517"/>
      <c r="AY13" s="472" t="s">
        <v>144</v>
      </c>
      <c r="AZ13" s="473"/>
      <c r="BA13" s="473"/>
      <c r="BB13" s="473"/>
      <c r="BC13" s="473"/>
      <c r="BD13" s="473"/>
      <c r="BE13" s="473"/>
      <c r="BF13" s="473"/>
      <c r="BG13" s="473"/>
      <c r="BH13" s="473"/>
      <c r="BI13" s="473"/>
      <c r="BJ13" s="473"/>
      <c r="BK13" s="473"/>
      <c r="BL13" s="473"/>
      <c r="BM13" s="474"/>
      <c r="BN13" s="458">
        <v>-45999</v>
      </c>
      <c r="BO13" s="459"/>
      <c r="BP13" s="459"/>
      <c r="BQ13" s="459"/>
      <c r="BR13" s="459"/>
      <c r="BS13" s="459"/>
      <c r="BT13" s="459"/>
      <c r="BU13" s="460"/>
      <c r="BV13" s="458">
        <v>-174759</v>
      </c>
      <c r="BW13" s="459"/>
      <c r="BX13" s="459"/>
      <c r="BY13" s="459"/>
      <c r="BZ13" s="459"/>
      <c r="CA13" s="459"/>
      <c r="CB13" s="459"/>
      <c r="CC13" s="460"/>
      <c r="CD13" s="498" t="s">
        <v>145</v>
      </c>
      <c r="CE13" s="418"/>
      <c r="CF13" s="418"/>
      <c r="CG13" s="418"/>
      <c r="CH13" s="418"/>
      <c r="CI13" s="418"/>
      <c r="CJ13" s="418"/>
      <c r="CK13" s="418"/>
      <c r="CL13" s="418"/>
      <c r="CM13" s="418"/>
      <c r="CN13" s="418"/>
      <c r="CO13" s="418"/>
      <c r="CP13" s="418"/>
      <c r="CQ13" s="418"/>
      <c r="CR13" s="418"/>
      <c r="CS13" s="499"/>
      <c r="CT13" s="455">
        <v>6.1</v>
      </c>
      <c r="CU13" s="456"/>
      <c r="CV13" s="456"/>
      <c r="CW13" s="456"/>
      <c r="CX13" s="456"/>
      <c r="CY13" s="456"/>
      <c r="CZ13" s="456"/>
      <c r="DA13" s="457"/>
      <c r="DB13" s="455">
        <v>5.8</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146</v>
      </c>
      <c r="M14" s="585"/>
      <c r="N14" s="585"/>
      <c r="O14" s="585"/>
      <c r="P14" s="585"/>
      <c r="Q14" s="586"/>
      <c r="R14" s="545">
        <v>3701</v>
      </c>
      <c r="S14" s="546"/>
      <c r="T14" s="546"/>
      <c r="U14" s="546"/>
      <c r="V14" s="547"/>
      <c r="W14" s="549"/>
      <c r="X14" s="447"/>
      <c r="Y14" s="447"/>
      <c r="Z14" s="447"/>
      <c r="AA14" s="447"/>
      <c r="AB14" s="448"/>
      <c r="AC14" s="538">
        <v>32.299999999999997</v>
      </c>
      <c r="AD14" s="539"/>
      <c r="AE14" s="539"/>
      <c r="AF14" s="539"/>
      <c r="AG14" s="540"/>
      <c r="AH14" s="538">
        <v>33.4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147</v>
      </c>
      <c r="CE14" s="496"/>
      <c r="CF14" s="496"/>
      <c r="CG14" s="496"/>
      <c r="CH14" s="496"/>
      <c r="CI14" s="496"/>
      <c r="CJ14" s="496"/>
      <c r="CK14" s="496"/>
      <c r="CL14" s="496"/>
      <c r="CM14" s="496"/>
      <c r="CN14" s="496"/>
      <c r="CO14" s="496"/>
      <c r="CP14" s="496"/>
      <c r="CQ14" s="496"/>
      <c r="CR14" s="496"/>
      <c r="CS14" s="497"/>
      <c r="CT14" s="555" t="s">
        <v>139</v>
      </c>
      <c r="CU14" s="556"/>
      <c r="CV14" s="556"/>
      <c r="CW14" s="556"/>
      <c r="CX14" s="556"/>
      <c r="CY14" s="556"/>
      <c r="CZ14" s="556"/>
      <c r="DA14" s="557"/>
      <c r="DB14" s="555" t="s">
        <v>148</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140</v>
      </c>
      <c r="N15" s="543"/>
      <c r="O15" s="543"/>
      <c r="P15" s="543"/>
      <c r="Q15" s="544"/>
      <c r="R15" s="545">
        <v>3663</v>
      </c>
      <c r="S15" s="546"/>
      <c r="T15" s="546"/>
      <c r="U15" s="546"/>
      <c r="V15" s="547"/>
      <c r="W15" s="548" t="s">
        <v>149</v>
      </c>
      <c r="X15" s="444"/>
      <c r="Y15" s="444"/>
      <c r="Z15" s="444"/>
      <c r="AA15" s="444"/>
      <c r="AB15" s="445"/>
      <c r="AC15" s="411">
        <v>321</v>
      </c>
      <c r="AD15" s="412"/>
      <c r="AE15" s="412"/>
      <c r="AF15" s="412"/>
      <c r="AG15" s="413"/>
      <c r="AH15" s="411">
        <v>300</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447580</v>
      </c>
      <c r="BO15" s="488"/>
      <c r="BP15" s="488"/>
      <c r="BQ15" s="488"/>
      <c r="BR15" s="488"/>
      <c r="BS15" s="488"/>
      <c r="BT15" s="488"/>
      <c r="BU15" s="489"/>
      <c r="BV15" s="487">
        <v>487988</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17</v>
      </c>
      <c r="AD16" s="539"/>
      <c r="AE16" s="539"/>
      <c r="AF16" s="539"/>
      <c r="AG16" s="540"/>
      <c r="AH16" s="538">
        <v>14.8</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2931887</v>
      </c>
      <c r="BO16" s="459"/>
      <c r="BP16" s="459"/>
      <c r="BQ16" s="459"/>
      <c r="BR16" s="459"/>
      <c r="BS16" s="459"/>
      <c r="BT16" s="459"/>
      <c r="BU16" s="460"/>
      <c r="BV16" s="458">
        <v>2715258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155</v>
      </c>
      <c r="N17" s="552"/>
      <c r="O17" s="552"/>
      <c r="P17" s="552"/>
      <c r="Q17" s="553"/>
      <c r="R17" s="535" t="s">
        <v>156</v>
      </c>
      <c r="S17" s="536"/>
      <c r="T17" s="536"/>
      <c r="U17" s="536"/>
      <c r="V17" s="537"/>
      <c r="W17" s="548" t="s">
        <v>157</v>
      </c>
      <c r="X17" s="444"/>
      <c r="Y17" s="444"/>
      <c r="Z17" s="444"/>
      <c r="AA17" s="444"/>
      <c r="AB17" s="445"/>
      <c r="AC17" s="411">
        <v>957</v>
      </c>
      <c r="AD17" s="412"/>
      <c r="AE17" s="412"/>
      <c r="AF17" s="412"/>
      <c r="AG17" s="413"/>
      <c r="AH17" s="411">
        <v>1048</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547200</v>
      </c>
      <c r="BO17" s="459"/>
      <c r="BP17" s="459"/>
      <c r="BQ17" s="459"/>
      <c r="BR17" s="459"/>
      <c r="BS17" s="459"/>
      <c r="BT17" s="459"/>
      <c r="BU17" s="460"/>
      <c r="BV17" s="458">
        <v>598738</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159</v>
      </c>
      <c r="C18" s="509"/>
      <c r="D18" s="509"/>
      <c r="E18" s="510"/>
      <c r="F18" s="510"/>
      <c r="G18" s="510"/>
      <c r="H18" s="510"/>
      <c r="I18" s="510"/>
      <c r="J18" s="510"/>
      <c r="K18" s="510"/>
      <c r="L18" s="511">
        <v>460.58</v>
      </c>
      <c r="M18" s="511"/>
      <c r="N18" s="511"/>
      <c r="O18" s="511"/>
      <c r="P18" s="511"/>
      <c r="Q18" s="511"/>
      <c r="R18" s="512"/>
      <c r="S18" s="512"/>
      <c r="T18" s="512"/>
      <c r="U18" s="512"/>
      <c r="V18" s="513"/>
      <c r="W18" s="529"/>
      <c r="X18" s="530"/>
      <c r="Y18" s="530"/>
      <c r="Z18" s="530"/>
      <c r="AA18" s="530"/>
      <c r="AB18" s="554"/>
      <c r="AC18" s="428">
        <v>50.7</v>
      </c>
      <c r="AD18" s="429"/>
      <c r="AE18" s="429"/>
      <c r="AF18" s="429"/>
      <c r="AG18" s="514"/>
      <c r="AH18" s="428">
        <v>51.8</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2353037</v>
      </c>
      <c r="BO18" s="459"/>
      <c r="BP18" s="459"/>
      <c r="BQ18" s="459"/>
      <c r="BR18" s="459"/>
      <c r="BS18" s="459"/>
      <c r="BT18" s="459"/>
      <c r="BU18" s="460"/>
      <c r="BV18" s="458">
        <v>2296212</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161</v>
      </c>
      <c r="C19" s="509"/>
      <c r="D19" s="509"/>
      <c r="E19" s="510"/>
      <c r="F19" s="510"/>
      <c r="G19" s="510"/>
      <c r="H19" s="510"/>
      <c r="I19" s="510"/>
      <c r="J19" s="510"/>
      <c r="K19" s="510"/>
      <c r="L19" s="518">
        <v>8</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162</v>
      </c>
      <c r="AZ19" s="473"/>
      <c r="BA19" s="473"/>
      <c r="BB19" s="473"/>
      <c r="BC19" s="473"/>
      <c r="BD19" s="473"/>
      <c r="BE19" s="473"/>
      <c r="BF19" s="473"/>
      <c r="BG19" s="473"/>
      <c r="BH19" s="473"/>
      <c r="BI19" s="473"/>
      <c r="BJ19" s="473"/>
      <c r="BK19" s="473"/>
      <c r="BL19" s="473"/>
      <c r="BM19" s="474"/>
      <c r="BN19" s="458">
        <v>3998496</v>
      </c>
      <c r="BO19" s="459"/>
      <c r="BP19" s="459"/>
      <c r="BQ19" s="459"/>
      <c r="BR19" s="459"/>
      <c r="BS19" s="459"/>
      <c r="BT19" s="459"/>
      <c r="BU19" s="460"/>
      <c r="BV19" s="458">
        <v>3840685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163</v>
      </c>
      <c r="C20" s="509"/>
      <c r="D20" s="509"/>
      <c r="E20" s="510"/>
      <c r="F20" s="510"/>
      <c r="G20" s="510"/>
      <c r="H20" s="510"/>
      <c r="I20" s="510"/>
      <c r="J20" s="510"/>
      <c r="K20" s="510"/>
      <c r="L20" s="518">
        <v>1654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164</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165</v>
      </c>
      <c r="C22" s="435"/>
      <c r="D22" s="436"/>
      <c r="E22" s="443" t="s">
        <v>1</v>
      </c>
      <c r="F22" s="444"/>
      <c r="G22" s="444"/>
      <c r="H22" s="444"/>
      <c r="I22" s="444"/>
      <c r="J22" s="444"/>
      <c r="K22" s="445"/>
      <c r="L22" s="443" t="s">
        <v>166</v>
      </c>
      <c r="M22" s="444"/>
      <c r="N22" s="444"/>
      <c r="O22" s="444"/>
      <c r="P22" s="445"/>
      <c r="Q22" s="449" t="s">
        <v>167</v>
      </c>
      <c r="R22" s="450"/>
      <c r="S22" s="450"/>
      <c r="T22" s="450"/>
      <c r="U22" s="450"/>
      <c r="V22" s="451"/>
      <c r="W22" s="500" t="s">
        <v>168</v>
      </c>
      <c r="X22" s="435"/>
      <c r="Y22" s="436"/>
      <c r="Z22" s="443" t="s">
        <v>1</v>
      </c>
      <c r="AA22" s="444"/>
      <c r="AB22" s="444"/>
      <c r="AC22" s="444"/>
      <c r="AD22" s="444"/>
      <c r="AE22" s="444"/>
      <c r="AF22" s="444"/>
      <c r="AG22" s="445"/>
      <c r="AH22" s="461" t="s">
        <v>169</v>
      </c>
      <c r="AI22" s="444"/>
      <c r="AJ22" s="444"/>
      <c r="AK22" s="444"/>
      <c r="AL22" s="445"/>
      <c r="AM22" s="461" t="s">
        <v>170</v>
      </c>
      <c r="AN22" s="462"/>
      <c r="AO22" s="462"/>
      <c r="AP22" s="462"/>
      <c r="AQ22" s="462"/>
      <c r="AR22" s="463"/>
      <c r="AS22" s="449" t="s">
        <v>167</v>
      </c>
      <c r="AT22" s="450"/>
      <c r="AU22" s="450"/>
      <c r="AV22" s="450"/>
      <c r="AW22" s="450"/>
      <c r="AX22" s="467"/>
      <c r="AY22" s="484" t="s">
        <v>171</v>
      </c>
      <c r="AZ22" s="485"/>
      <c r="BA22" s="485"/>
      <c r="BB22" s="485"/>
      <c r="BC22" s="485"/>
      <c r="BD22" s="485"/>
      <c r="BE22" s="485"/>
      <c r="BF22" s="485"/>
      <c r="BG22" s="485"/>
      <c r="BH22" s="485"/>
      <c r="BI22" s="485"/>
      <c r="BJ22" s="485"/>
      <c r="BK22" s="485"/>
      <c r="BL22" s="485"/>
      <c r="BM22" s="486"/>
      <c r="BN22" s="487">
        <v>3489162</v>
      </c>
      <c r="BO22" s="488"/>
      <c r="BP22" s="488"/>
      <c r="BQ22" s="488"/>
      <c r="BR22" s="488"/>
      <c r="BS22" s="488"/>
      <c r="BT22" s="488"/>
      <c r="BU22" s="489"/>
      <c r="BV22" s="487">
        <v>3468459</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172</v>
      </c>
      <c r="AZ23" s="473"/>
      <c r="BA23" s="473"/>
      <c r="BB23" s="473"/>
      <c r="BC23" s="473"/>
      <c r="BD23" s="473"/>
      <c r="BE23" s="473"/>
      <c r="BF23" s="473"/>
      <c r="BG23" s="473"/>
      <c r="BH23" s="473"/>
      <c r="BI23" s="473"/>
      <c r="BJ23" s="473"/>
      <c r="BK23" s="473"/>
      <c r="BL23" s="473"/>
      <c r="BM23" s="474"/>
      <c r="BN23" s="458">
        <v>3070678</v>
      </c>
      <c r="BO23" s="459"/>
      <c r="BP23" s="459"/>
      <c r="BQ23" s="459"/>
      <c r="BR23" s="459"/>
      <c r="BS23" s="459"/>
      <c r="BT23" s="459"/>
      <c r="BU23" s="460"/>
      <c r="BV23" s="458">
        <v>2949555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173</v>
      </c>
      <c r="F24" s="415"/>
      <c r="G24" s="415"/>
      <c r="H24" s="415"/>
      <c r="I24" s="415"/>
      <c r="J24" s="415"/>
      <c r="K24" s="416"/>
      <c r="L24" s="411">
        <v>1</v>
      </c>
      <c r="M24" s="412"/>
      <c r="N24" s="412"/>
      <c r="O24" s="412"/>
      <c r="P24" s="413"/>
      <c r="Q24" s="411">
        <v>7600</v>
      </c>
      <c r="R24" s="412"/>
      <c r="S24" s="412"/>
      <c r="T24" s="412"/>
      <c r="U24" s="412"/>
      <c r="V24" s="413"/>
      <c r="W24" s="501"/>
      <c r="X24" s="438"/>
      <c r="Y24" s="439"/>
      <c r="Z24" s="414" t="s">
        <v>174</v>
      </c>
      <c r="AA24" s="415"/>
      <c r="AB24" s="415"/>
      <c r="AC24" s="415"/>
      <c r="AD24" s="415"/>
      <c r="AE24" s="415"/>
      <c r="AF24" s="415"/>
      <c r="AG24" s="416"/>
      <c r="AH24" s="411">
        <v>66</v>
      </c>
      <c r="AI24" s="412"/>
      <c r="AJ24" s="412"/>
      <c r="AK24" s="412"/>
      <c r="AL24" s="413"/>
      <c r="AM24" s="411">
        <v>191598</v>
      </c>
      <c r="AN24" s="412"/>
      <c r="AO24" s="412"/>
      <c r="AP24" s="412"/>
      <c r="AQ24" s="412"/>
      <c r="AR24" s="413"/>
      <c r="AS24" s="411">
        <v>2903</v>
      </c>
      <c r="AT24" s="412"/>
      <c r="AU24" s="412"/>
      <c r="AV24" s="412"/>
      <c r="AW24" s="412"/>
      <c r="AX24" s="471"/>
      <c r="AY24" s="431" t="s">
        <v>175</v>
      </c>
      <c r="AZ24" s="432"/>
      <c r="BA24" s="432"/>
      <c r="BB24" s="432"/>
      <c r="BC24" s="432"/>
      <c r="BD24" s="432"/>
      <c r="BE24" s="432"/>
      <c r="BF24" s="432"/>
      <c r="BG24" s="432"/>
      <c r="BH24" s="432"/>
      <c r="BI24" s="432"/>
      <c r="BJ24" s="432"/>
      <c r="BK24" s="432"/>
      <c r="BL24" s="432"/>
      <c r="BM24" s="433"/>
      <c r="BN24" s="458">
        <v>2385139</v>
      </c>
      <c r="BO24" s="459"/>
      <c r="BP24" s="459"/>
      <c r="BQ24" s="459"/>
      <c r="BR24" s="459"/>
      <c r="BS24" s="459"/>
      <c r="BT24" s="459"/>
      <c r="BU24" s="460"/>
      <c r="BV24" s="458">
        <v>2271352</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176</v>
      </c>
      <c r="F25" s="415"/>
      <c r="G25" s="415"/>
      <c r="H25" s="415"/>
      <c r="I25" s="415"/>
      <c r="J25" s="415"/>
      <c r="K25" s="416"/>
      <c r="L25" s="411">
        <v>1</v>
      </c>
      <c r="M25" s="412"/>
      <c r="N25" s="412"/>
      <c r="O25" s="412"/>
      <c r="P25" s="413"/>
      <c r="Q25" s="411">
        <v>6170</v>
      </c>
      <c r="R25" s="412"/>
      <c r="S25" s="412"/>
      <c r="T25" s="412"/>
      <c r="U25" s="412"/>
      <c r="V25" s="413"/>
      <c r="W25" s="501"/>
      <c r="X25" s="438"/>
      <c r="Y25" s="439"/>
      <c r="Z25" s="414" t="s">
        <v>177</v>
      </c>
      <c r="AA25" s="415"/>
      <c r="AB25" s="415"/>
      <c r="AC25" s="415"/>
      <c r="AD25" s="415"/>
      <c r="AE25" s="415"/>
      <c r="AF25" s="415"/>
      <c r="AG25" s="416"/>
      <c r="AH25" s="411" t="s">
        <v>139</v>
      </c>
      <c r="AI25" s="412"/>
      <c r="AJ25" s="412"/>
      <c r="AK25" s="412"/>
      <c r="AL25" s="413"/>
      <c r="AM25" s="411" t="s">
        <v>178</v>
      </c>
      <c r="AN25" s="412"/>
      <c r="AO25" s="412"/>
      <c r="AP25" s="412"/>
      <c r="AQ25" s="412"/>
      <c r="AR25" s="413"/>
      <c r="AS25" s="411" t="s">
        <v>139</v>
      </c>
      <c r="AT25" s="412"/>
      <c r="AU25" s="412"/>
      <c r="AV25" s="412"/>
      <c r="AW25" s="412"/>
      <c r="AX25" s="471"/>
      <c r="AY25" s="484" t="s">
        <v>179</v>
      </c>
      <c r="AZ25" s="485"/>
      <c r="BA25" s="485"/>
      <c r="BB25" s="485"/>
      <c r="BC25" s="485"/>
      <c r="BD25" s="485"/>
      <c r="BE25" s="485"/>
      <c r="BF25" s="485"/>
      <c r="BG25" s="485"/>
      <c r="BH25" s="485"/>
      <c r="BI25" s="485"/>
      <c r="BJ25" s="485"/>
      <c r="BK25" s="485"/>
      <c r="BL25" s="485"/>
      <c r="BM25" s="486"/>
      <c r="BN25" s="487">
        <v>639486</v>
      </c>
      <c r="BO25" s="488"/>
      <c r="BP25" s="488"/>
      <c r="BQ25" s="488"/>
      <c r="BR25" s="488"/>
      <c r="BS25" s="488"/>
      <c r="BT25" s="488"/>
      <c r="BU25" s="489"/>
      <c r="BV25" s="487">
        <v>704036</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180</v>
      </c>
      <c r="F26" s="415"/>
      <c r="G26" s="415"/>
      <c r="H26" s="415"/>
      <c r="I26" s="415"/>
      <c r="J26" s="415"/>
      <c r="K26" s="416"/>
      <c r="L26" s="411">
        <v>1</v>
      </c>
      <c r="M26" s="412"/>
      <c r="N26" s="412"/>
      <c r="O26" s="412"/>
      <c r="P26" s="413"/>
      <c r="Q26" s="411">
        <v>5700</v>
      </c>
      <c r="R26" s="412"/>
      <c r="S26" s="412"/>
      <c r="T26" s="412"/>
      <c r="U26" s="412"/>
      <c r="V26" s="413"/>
      <c r="W26" s="501"/>
      <c r="X26" s="438"/>
      <c r="Y26" s="439"/>
      <c r="Z26" s="414" t="s">
        <v>181</v>
      </c>
      <c r="AA26" s="469"/>
      <c r="AB26" s="469"/>
      <c r="AC26" s="469"/>
      <c r="AD26" s="469"/>
      <c r="AE26" s="469"/>
      <c r="AF26" s="469"/>
      <c r="AG26" s="470"/>
      <c r="AH26" s="411">
        <v>1</v>
      </c>
      <c r="AI26" s="412"/>
      <c r="AJ26" s="412"/>
      <c r="AK26" s="412"/>
      <c r="AL26" s="413"/>
      <c r="AM26" s="411" t="s">
        <v>182</v>
      </c>
      <c r="AN26" s="412"/>
      <c r="AO26" s="412"/>
      <c r="AP26" s="412"/>
      <c r="AQ26" s="412"/>
      <c r="AR26" s="413"/>
      <c r="AS26" s="411" t="s">
        <v>182</v>
      </c>
      <c r="AT26" s="412"/>
      <c r="AU26" s="412"/>
      <c r="AV26" s="412"/>
      <c r="AW26" s="412"/>
      <c r="AX26" s="471"/>
      <c r="AY26" s="498" t="s">
        <v>183</v>
      </c>
      <c r="AZ26" s="418"/>
      <c r="BA26" s="418"/>
      <c r="BB26" s="418"/>
      <c r="BC26" s="418"/>
      <c r="BD26" s="418"/>
      <c r="BE26" s="418"/>
      <c r="BF26" s="418"/>
      <c r="BG26" s="418"/>
      <c r="BH26" s="418"/>
      <c r="BI26" s="418"/>
      <c r="BJ26" s="418"/>
      <c r="BK26" s="418"/>
      <c r="BL26" s="418"/>
      <c r="BM26" s="499"/>
      <c r="BN26" s="458" t="s">
        <v>139</v>
      </c>
      <c r="BO26" s="459"/>
      <c r="BP26" s="459"/>
      <c r="BQ26" s="459"/>
      <c r="BR26" s="459"/>
      <c r="BS26" s="459"/>
      <c r="BT26" s="459"/>
      <c r="BU26" s="460"/>
      <c r="BV26" s="458" t="s">
        <v>178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184</v>
      </c>
      <c r="F27" s="415"/>
      <c r="G27" s="415"/>
      <c r="H27" s="415"/>
      <c r="I27" s="415"/>
      <c r="J27" s="415"/>
      <c r="K27" s="416"/>
      <c r="L27" s="411">
        <v>1</v>
      </c>
      <c r="M27" s="412"/>
      <c r="N27" s="412"/>
      <c r="O27" s="412"/>
      <c r="P27" s="413"/>
      <c r="Q27" s="411">
        <v>2280</v>
      </c>
      <c r="R27" s="412"/>
      <c r="S27" s="412"/>
      <c r="T27" s="412"/>
      <c r="U27" s="412"/>
      <c r="V27" s="413"/>
      <c r="W27" s="501"/>
      <c r="X27" s="438"/>
      <c r="Y27" s="439"/>
      <c r="Z27" s="414" t="s">
        <v>185</v>
      </c>
      <c r="AA27" s="415"/>
      <c r="AB27" s="415"/>
      <c r="AC27" s="415"/>
      <c r="AD27" s="415"/>
      <c r="AE27" s="415"/>
      <c r="AF27" s="415"/>
      <c r="AG27" s="416"/>
      <c r="AH27" s="411" t="s">
        <v>139</v>
      </c>
      <c r="AI27" s="412"/>
      <c r="AJ27" s="412"/>
      <c r="AK27" s="412"/>
      <c r="AL27" s="413"/>
      <c r="AM27" s="411" t="s">
        <v>139</v>
      </c>
      <c r="AN27" s="412"/>
      <c r="AO27" s="412"/>
      <c r="AP27" s="412"/>
      <c r="AQ27" s="412"/>
      <c r="AR27" s="413"/>
      <c r="AS27" s="411" t="s">
        <v>139</v>
      </c>
      <c r="AT27" s="412"/>
      <c r="AU27" s="412"/>
      <c r="AV27" s="412"/>
      <c r="AW27" s="412"/>
      <c r="AX27" s="471"/>
      <c r="AY27" s="495" t="s">
        <v>186</v>
      </c>
      <c r="AZ27" s="496"/>
      <c r="BA27" s="496"/>
      <c r="BB27" s="496"/>
      <c r="BC27" s="496"/>
      <c r="BD27" s="496"/>
      <c r="BE27" s="496"/>
      <c r="BF27" s="496"/>
      <c r="BG27" s="496"/>
      <c r="BH27" s="496"/>
      <c r="BI27" s="496"/>
      <c r="BJ27" s="496"/>
      <c r="BK27" s="496"/>
      <c r="BL27" s="496"/>
      <c r="BM27" s="497"/>
      <c r="BN27" s="492" t="s">
        <v>139</v>
      </c>
      <c r="BO27" s="493"/>
      <c r="BP27" s="493"/>
      <c r="BQ27" s="493"/>
      <c r="BR27" s="493"/>
      <c r="BS27" s="493"/>
      <c r="BT27" s="493"/>
      <c r="BU27" s="494"/>
      <c r="BV27" s="492" t="s">
        <v>139</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187</v>
      </c>
      <c r="F28" s="415"/>
      <c r="G28" s="415"/>
      <c r="H28" s="415"/>
      <c r="I28" s="415"/>
      <c r="J28" s="415"/>
      <c r="K28" s="416"/>
      <c r="L28" s="411">
        <v>1</v>
      </c>
      <c r="M28" s="412"/>
      <c r="N28" s="412"/>
      <c r="O28" s="412"/>
      <c r="P28" s="413"/>
      <c r="Q28" s="411">
        <v>1940</v>
      </c>
      <c r="R28" s="412"/>
      <c r="S28" s="412"/>
      <c r="T28" s="412"/>
      <c r="U28" s="412"/>
      <c r="V28" s="413"/>
      <c r="W28" s="501"/>
      <c r="X28" s="438"/>
      <c r="Y28" s="439"/>
      <c r="Z28" s="414" t="s">
        <v>188</v>
      </c>
      <c r="AA28" s="415"/>
      <c r="AB28" s="415"/>
      <c r="AC28" s="415"/>
      <c r="AD28" s="415"/>
      <c r="AE28" s="415"/>
      <c r="AF28" s="415"/>
      <c r="AG28" s="416"/>
      <c r="AH28" s="411" t="s">
        <v>178</v>
      </c>
      <c r="AI28" s="412"/>
      <c r="AJ28" s="412"/>
      <c r="AK28" s="412"/>
      <c r="AL28" s="413"/>
      <c r="AM28" s="411" t="s">
        <v>148</v>
      </c>
      <c r="AN28" s="412"/>
      <c r="AO28" s="412"/>
      <c r="AP28" s="412"/>
      <c r="AQ28" s="412"/>
      <c r="AR28" s="413"/>
      <c r="AS28" s="411" t="s">
        <v>139</v>
      </c>
      <c r="AT28" s="412"/>
      <c r="AU28" s="412"/>
      <c r="AV28" s="412"/>
      <c r="AW28" s="412"/>
      <c r="AX28" s="471"/>
      <c r="AY28" s="475" t="s">
        <v>189</v>
      </c>
      <c r="AZ28" s="476"/>
      <c r="BA28" s="476"/>
      <c r="BB28" s="477"/>
      <c r="BC28" s="484" t="s">
        <v>48</v>
      </c>
      <c r="BD28" s="485"/>
      <c r="BE28" s="485"/>
      <c r="BF28" s="485"/>
      <c r="BG28" s="485"/>
      <c r="BH28" s="485"/>
      <c r="BI28" s="485"/>
      <c r="BJ28" s="485"/>
      <c r="BK28" s="485"/>
      <c r="BL28" s="485"/>
      <c r="BM28" s="486"/>
      <c r="BN28" s="487">
        <v>588503</v>
      </c>
      <c r="BO28" s="488"/>
      <c r="BP28" s="488"/>
      <c r="BQ28" s="488"/>
      <c r="BR28" s="488"/>
      <c r="BS28" s="488"/>
      <c r="BT28" s="488"/>
      <c r="BU28" s="489"/>
      <c r="BV28" s="487">
        <v>636104</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190</v>
      </c>
      <c r="F29" s="415"/>
      <c r="G29" s="415"/>
      <c r="H29" s="415"/>
      <c r="I29" s="415"/>
      <c r="J29" s="415"/>
      <c r="K29" s="416"/>
      <c r="L29" s="411">
        <v>8</v>
      </c>
      <c r="M29" s="412"/>
      <c r="N29" s="412"/>
      <c r="O29" s="412"/>
      <c r="P29" s="413"/>
      <c r="Q29" s="411">
        <v>1710</v>
      </c>
      <c r="R29" s="412"/>
      <c r="S29" s="412"/>
      <c r="T29" s="412"/>
      <c r="U29" s="412"/>
      <c r="V29" s="413"/>
      <c r="W29" s="502"/>
      <c r="X29" s="503"/>
      <c r="Y29" s="504"/>
      <c r="Z29" s="414" t="s">
        <v>191</v>
      </c>
      <c r="AA29" s="415"/>
      <c r="AB29" s="415"/>
      <c r="AC29" s="415"/>
      <c r="AD29" s="415"/>
      <c r="AE29" s="415"/>
      <c r="AF29" s="415"/>
      <c r="AG29" s="416"/>
      <c r="AH29" s="411">
        <v>66</v>
      </c>
      <c r="AI29" s="412"/>
      <c r="AJ29" s="412"/>
      <c r="AK29" s="412"/>
      <c r="AL29" s="413"/>
      <c r="AM29" s="411">
        <v>191598</v>
      </c>
      <c r="AN29" s="412"/>
      <c r="AO29" s="412"/>
      <c r="AP29" s="412"/>
      <c r="AQ29" s="412"/>
      <c r="AR29" s="413"/>
      <c r="AS29" s="411">
        <v>2903</v>
      </c>
      <c r="AT29" s="412"/>
      <c r="AU29" s="412"/>
      <c r="AV29" s="412"/>
      <c r="AW29" s="412"/>
      <c r="AX29" s="471"/>
      <c r="AY29" s="478"/>
      <c r="AZ29" s="479"/>
      <c r="BA29" s="479"/>
      <c r="BB29" s="480"/>
      <c r="BC29" s="472" t="s">
        <v>192</v>
      </c>
      <c r="BD29" s="473"/>
      <c r="BE29" s="473"/>
      <c r="BF29" s="473"/>
      <c r="BG29" s="473"/>
      <c r="BH29" s="473"/>
      <c r="BI29" s="473"/>
      <c r="BJ29" s="473"/>
      <c r="BK29" s="473"/>
      <c r="BL29" s="473"/>
      <c r="BM29" s="474"/>
      <c r="BN29" s="458">
        <v>986365</v>
      </c>
      <c r="BO29" s="459"/>
      <c r="BP29" s="459"/>
      <c r="BQ29" s="459"/>
      <c r="BR29" s="459"/>
      <c r="BS29" s="459"/>
      <c r="BT29" s="459"/>
      <c r="BU29" s="460"/>
      <c r="BV29" s="458">
        <v>829284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193</v>
      </c>
      <c r="X30" s="426"/>
      <c r="Y30" s="426"/>
      <c r="Z30" s="426"/>
      <c r="AA30" s="426"/>
      <c r="AB30" s="426"/>
      <c r="AC30" s="426"/>
      <c r="AD30" s="426"/>
      <c r="AE30" s="426"/>
      <c r="AF30" s="426"/>
      <c r="AG30" s="427"/>
      <c r="AH30" s="428">
        <v>93.6</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4333013</v>
      </c>
      <c r="BO30" s="493"/>
      <c r="BP30" s="493"/>
      <c r="BQ30" s="493"/>
      <c r="BR30" s="493"/>
      <c r="BS30" s="493"/>
      <c r="BT30" s="493"/>
      <c r="BU30" s="494"/>
      <c r="BV30" s="492">
        <v>4064019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194</v>
      </c>
      <c r="D32" s="417"/>
      <c r="E32" s="417"/>
      <c r="F32" s="417"/>
      <c r="G32" s="417"/>
      <c r="H32" s="417"/>
      <c r="I32" s="417"/>
      <c r="J32" s="417"/>
      <c r="K32" s="417"/>
      <c r="L32" s="417"/>
      <c r="M32" s="417"/>
      <c r="N32" s="417"/>
      <c r="O32" s="417"/>
      <c r="P32" s="417"/>
      <c r="Q32" s="417"/>
      <c r="R32" s="417"/>
      <c r="S32" s="417"/>
      <c r="U32" s="418" t="s">
        <v>195</v>
      </c>
      <c r="V32" s="418"/>
      <c r="W32" s="418"/>
      <c r="X32" s="418"/>
      <c r="Y32" s="418"/>
      <c r="Z32" s="418"/>
      <c r="AA32" s="418"/>
      <c r="AB32" s="418"/>
      <c r="AC32" s="418"/>
      <c r="AD32" s="418"/>
      <c r="AE32" s="418"/>
      <c r="AF32" s="418"/>
      <c r="AG32" s="418"/>
      <c r="AH32" s="418"/>
      <c r="AI32" s="418"/>
      <c r="AJ32" s="418"/>
      <c r="AK32" s="418"/>
      <c r="AM32" s="418" t="s">
        <v>196</v>
      </c>
      <c r="AN32" s="418"/>
      <c r="AO32" s="418"/>
      <c r="AP32" s="418"/>
      <c r="AQ32" s="418"/>
      <c r="AR32" s="418"/>
      <c r="AS32" s="418"/>
      <c r="AT32" s="418"/>
      <c r="AU32" s="418"/>
      <c r="AV32" s="418"/>
      <c r="AW32" s="418"/>
      <c r="AX32" s="418"/>
      <c r="AY32" s="418"/>
      <c r="AZ32" s="418"/>
      <c r="BA32" s="418"/>
      <c r="BB32" s="418"/>
      <c r="BC32" s="418"/>
      <c r="BE32" s="418" t="s">
        <v>197</v>
      </c>
      <c r="BF32" s="418"/>
      <c r="BG32" s="418"/>
      <c r="BH32" s="418"/>
      <c r="BI32" s="418"/>
      <c r="BJ32" s="418"/>
      <c r="BK32" s="418"/>
      <c r="BL32" s="418"/>
      <c r="BM32" s="418"/>
      <c r="BN32" s="418"/>
      <c r="BO32" s="418"/>
      <c r="BP32" s="418"/>
      <c r="BQ32" s="418"/>
      <c r="BR32" s="418"/>
      <c r="BS32" s="418"/>
      <c r="BT32" s="418"/>
      <c r="BU32" s="418"/>
      <c r="BW32" s="418" t="s">
        <v>198</v>
      </c>
      <c r="BX32" s="418"/>
      <c r="BY32" s="418"/>
      <c r="BZ32" s="418"/>
      <c r="CA32" s="418"/>
      <c r="CB32" s="418"/>
      <c r="CC32" s="418"/>
      <c r="CD32" s="418"/>
      <c r="CE32" s="418"/>
      <c r="CF32" s="418"/>
      <c r="CG32" s="418"/>
      <c r="CH32" s="418"/>
      <c r="CI32" s="418"/>
      <c r="CJ32" s="418"/>
      <c r="CK32" s="418"/>
      <c r="CL32" s="418"/>
      <c r="CM32" s="418"/>
      <c r="CO32" s="418" t="s">
        <v>199</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200</v>
      </c>
      <c r="D33" s="410"/>
      <c r="E33" s="409" t="s">
        <v>201</v>
      </c>
      <c r="F33" s="409"/>
      <c r="G33" s="409"/>
      <c r="H33" s="409"/>
      <c r="I33" s="409"/>
      <c r="J33" s="409"/>
      <c r="K33" s="409"/>
      <c r="L33" s="409"/>
      <c r="M33" s="409"/>
      <c r="N33" s="409"/>
      <c r="O33" s="409"/>
      <c r="P33" s="409"/>
      <c r="Q33" s="409"/>
      <c r="R33" s="409"/>
      <c r="S33" s="409"/>
      <c r="T33" s="203"/>
      <c r="U33" s="410" t="s">
        <v>200</v>
      </c>
      <c r="V33" s="410"/>
      <c r="W33" s="409" t="s">
        <v>201</v>
      </c>
      <c r="X33" s="409"/>
      <c r="Y33" s="409"/>
      <c r="Z33" s="409"/>
      <c r="AA33" s="409"/>
      <c r="AB33" s="409"/>
      <c r="AC33" s="409"/>
      <c r="AD33" s="409"/>
      <c r="AE33" s="409"/>
      <c r="AF33" s="409"/>
      <c r="AG33" s="409"/>
      <c r="AH33" s="409"/>
      <c r="AI33" s="409"/>
      <c r="AJ33" s="409"/>
      <c r="AK33" s="409"/>
      <c r="AL33" s="203"/>
      <c r="AM33" s="410" t="s">
        <v>200</v>
      </c>
      <c r="AN33" s="410"/>
      <c r="AO33" s="409" t="s">
        <v>201</v>
      </c>
      <c r="AP33" s="409"/>
      <c r="AQ33" s="409"/>
      <c r="AR33" s="409"/>
      <c r="AS33" s="409"/>
      <c r="AT33" s="409"/>
      <c r="AU33" s="409"/>
      <c r="AV33" s="409"/>
      <c r="AW33" s="409"/>
      <c r="AX33" s="409"/>
      <c r="AY33" s="409"/>
      <c r="AZ33" s="409"/>
      <c r="BA33" s="409"/>
      <c r="BB33" s="409"/>
      <c r="BC33" s="409"/>
      <c r="BD33" s="204"/>
      <c r="BE33" s="409" t="s">
        <v>202</v>
      </c>
      <c r="BF33" s="409"/>
      <c r="BG33" s="409" t="s">
        <v>203</v>
      </c>
      <c r="BH33" s="409"/>
      <c r="BI33" s="409"/>
      <c r="BJ33" s="409"/>
      <c r="BK33" s="409"/>
      <c r="BL33" s="409"/>
      <c r="BM33" s="409"/>
      <c r="BN33" s="409"/>
      <c r="BO33" s="409"/>
      <c r="BP33" s="409"/>
      <c r="BQ33" s="409"/>
      <c r="BR33" s="409"/>
      <c r="BS33" s="409"/>
      <c r="BT33" s="409"/>
      <c r="BU33" s="409"/>
      <c r="BV33" s="204"/>
      <c r="BW33" s="410" t="s">
        <v>202</v>
      </c>
      <c r="BX33" s="410"/>
      <c r="BY33" s="409" t="s">
        <v>204</v>
      </c>
      <c r="BZ33" s="409"/>
      <c r="CA33" s="409"/>
      <c r="CB33" s="409"/>
      <c r="CC33" s="409"/>
      <c r="CD33" s="409"/>
      <c r="CE33" s="409"/>
      <c r="CF33" s="409"/>
      <c r="CG33" s="409"/>
      <c r="CH33" s="409"/>
      <c r="CI33" s="409"/>
      <c r="CJ33" s="409"/>
      <c r="CK33" s="409"/>
      <c r="CL33" s="409"/>
      <c r="CM33" s="409"/>
      <c r="CN33" s="203"/>
      <c r="CO33" s="410" t="s">
        <v>205</v>
      </c>
      <c r="CP33" s="410"/>
      <c r="CQ33" s="409" t="s">
        <v>206</v>
      </c>
      <c r="CR33" s="409"/>
      <c r="CS33" s="409"/>
      <c r="CT33" s="409"/>
      <c r="CU33" s="409"/>
      <c r="CV33" s="409"/>
      <c r="CW33" s="409"/>
      <c r="CX33" s="409"/>
      <c r="CY33" s="409"/>
      <c r="CZ33" s="409"/>
      <c r="DA33" s="409"/>
      <c r="DB33" s="409"/>
      <c r="DC33" s="409"/>
      <c r="DD33" s="409"/>
      <c r="DE33" s="409"/>
      <c r="DF33" s="203"/>
      <c r="DG33" s="408" t="s">
        <v>207</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6</v>
      </c>
      <c r="AN34" s="406"/>
      <c r="AO34" s="407" t="str">
        <f>IF('各会計、関係団体の財政状況及び健全化判断比率'!B32="","",'各会計、関係団体の財政状況及び健全化判断比率'!B32)</f>
        <v>国民健康保険病院事業特別会計</v>
      </c>
      <c r="AP34" s="407"/>
      <c r="AQ34" s="407"/>
      <c r="AR34" s="407"/>
      <c r="AS34" s="407"/>
      <c r="AT34" s="407"/>
      <c r="AU34" s="407"/>
      <c r="AV34" s="407"/>
      <c r="AW34" s="407"/>
      <c r="AX34" s="407"/>
      <c r="AY34" s="407"/>
      <c r="AZ34" s="407"/>
      <c r="BA34" s="407"/>
      <c r="BB34" s="407"/>
      <c r="BC34" s="407"/>
      <c r="BD34" s="178"/>
      <c r="BE34" s="406">
        <f>IF(BG34="","",MAX(C34:D43,U34:V43,AM34:AN43)+1)</f>
        <v>7</v>
      </c>
      <c r="BF34" s="406"/>
      <c r="BG34" s="407" t="str">
        <f>IF('各会計、関係団体の財政状況及び健全化判断比率'!B33="","",'各会計、関係団体の財政状況及び健全化判断比率'!B33)</f>
        <v>簡易水道事業特別会計</v>
      </c>
      <c r="BH34" s="407"/>
      <c r="BI34" s="407"/>
      <c r="BJ34" s="407"/>
      <c r="BK34" s="407"/>
      <c r="BL34" s="407"/>
      <c r="BM34" s="407"/>
      <c r="BN34" s="407"/>
      <c r="BO34" s="407"/>
      <c r="BP34" s="407"/>
      <c r="BQ34" s="407"/>
      <c r="BR34" s="407"/>
      <c r="BS34" s="407"/>
      <c r="BT34" s="407"/>
      <c r="BU34" s="407"/>
      <c r="BV34" s="178"/>
      <c r="BW34" s="406">
        <f>IF(BY34="","",MAX(C34:D43,U34:V43,AM34:AN43,BE34:BF43)+1)</f>
        <v>9</v>
      </c>
      <c r="BX34" s="406"/>
      <c r="BY34" s="407" t="str">
        <f>IF('各会計、関係団体の財政状況及び健全化判断比率'!B68="","",'各会計、関係団体の財政状況及び健全化判断比率'!B68)</f>
        <v>南部檜山衛生処理組合</v>
      </c>
      <c r="BZ34" s="407"/>
      <c r="CA34" s="407"/>
      <c r="CB34" s="407"/>
      <c r="CC34" s="407"/>
      <c r="CD34" s="407"/>
      <c r="CE34" s="407"/>
      <c r="CF34" s="407"/>
      <c r="CG34" s="407"/>
      <c r="CH34" s="407"/>
      <c r="CI34" s="407"/>
      <c r="CJ34" s="407"/>
      <c r="CK34" s="407"/>
      <c r="CL34" s="407"/>
      <c r="CM34" s="407"/>
      <c r="CN34" s="178"/>
      <c r="CO34" s="406">
        <f>IF(CQ34="","",MAX(C34:D43,U34:V43,AM34:AN43,BE34:BF43,BW34:BX43)+1)</f>
        <v>12</v>
      </c>
      <c r="CP34" s="406"/>
      <c r="CQ34" s="407" t="str">
        <f>IF('各会計、関係団体の財政状況及び健全化判断比率'!BS7="","",'各会計、関係団体の財政状況及び健全化判断比率'!BS7)</f>
        <v>厚沢部町農業振興公社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8</v>
      </c>
      <c r="BF35" s="406"/>
      <c r="BG35" s="407" t="str">
        <f>IF('各会計、関係団体の財政状況及び健全化判断比率'!B34="","",'各会計、関係団体の財政状況及び健全化判断比率'!B34)</f>
        <v>農業集落排水事業特別会計</v>
      </c>
      <c r="BH35" s="407"/>
      <c r="BI35" s="407"/>
      <c r="BJ35" s="407"/>
      <c r="BK35" s="407"/>
      <c r="BL35" s="407"/>
      <c r="BM35" s="407"/>
      <c r="BN35" s="407"/>
      <c r="BO35" s="407"/>
      <c r="BP35" s="407"/>
      <c r="BQ35" s="407"/>
      <c r="BR35" s="407"/>
      <c r="BS35" s="407"/>
      <c r="BT35" s="407"/>
      <c r="BU35" s="407"/>
      <c r="BV35" s="178"/>
      <c r="BW35" s="406">
        <f t="shared" ref="BW35:BW43" si="2">IF(BY35="","",BW34+1)</f>
        <v>10</v>
      </c>
      <c r="BX35" s="406"/>
      <c r="BY35" s="407" t="str">
        <f>IF('各会計、関係団体の財政状況及び健全化判断比率'!B69="","",'各会計、関係団体の財政状況及び健全化判断比率'!B69)</f>
        <v>檜山広域行政組合</v>
      </c>
      <c r="BZ35" s="407"/>
      <c r="CA35" s="407"/>
      <c r="CB35" s="407"/>
      <c r="CC35" s="407"/>
      <c r="CD35" s="407"/>
      <c r="CE35" s="407"/>
      <c r="CF35" s="407"/>
      <c r="CG35" s="407"/>
      <c r="CH35" s="407"/>
      <c r="CI35" s="407"/>
      <c r="CJ35" s="407"/>
      <c r="CK35" s="407"/>
      <c r="CL35" s="407"/>
      <c r="CM35" s="407"/>
      <c r="CN35" s="178"/>
      <c r="CO35" s="406">
        <f t="shared" ref="CO35:CO43" si="3">IF(CQ35="","",CO34+1)</f>
        <v>13</v>
      </c>
      <c r="CP35" s="406"/>
      <c r="CQ35" s="407" t="str">
        <f>IF('各会計、関係団体の財政状況及び健全化判断比率'!BS8="","",'各会計、関係団体の財政状況及び健全化判断比率'!BS8)</f>
        <v>素敵な過疎づくり</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介護保険事業特別会計（保険事業勘定）</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11</v>
      </c>
      <c r="BX36" s="406"/>
      <c r="BY36" s="407" t="str">
        <f>IF('各会計、関係団体の財政状況及び健全化判断比率'!B70="","",'各会計、関係団体の財政状況及び健全化判断比率'!B70)</f>
        <v>渡島・檜山地方税滞納整理機構</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5</v>
      </c>
      <c r="V37" s="406"/>
      <c r="W37" s="407" t="str">
        <f>IF('各会計、関係団体の財政状況及び健全化判断比率'!B31="","",'各会計、関係団体の財政状況及び健全化判断比率'!B31)</f>
        <v>介護保険事業特別会計（サービス事業勘定）</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t="str">
        <f t="shared" si="2"/>
        <v/>
      </c>
      <c r="BX37" s="406"/>
      <c r="BY37" s="407" t="str">
        <f>IF('各会計、関係団体の財政状況及び健全化判断比率'!B71="","",'各会計、関係団体の財政状況及び健全化判断比率'!B71)</f>
        <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t="str">
        <f t="shared" si="2"/>
        <v/>
      </c>
      <c r="BX38" s="406"/>
      <c r="BY38" s="407" t="str">
        <f>IF('各会計、関係団体の財政状況及び健全化判断比率'!B72="","",'各会計、関係団体の財政状況及び健全化判断比率'!B72)</f>
        <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t="str">
        <f t="shared" si="2"/>
        <v/>
      </c>
      <c r="BX39" s="406"/>
      <c r="BY39" s="407" t="str">
        <f>IF('各会計、関係団体の財政状況及び健全化判断比率'!B73="","",'各会計、関係団体の財政状況及び健全化判断比率'!B73)</f>
        <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t="str">
        <f t="shared" si="2"/>
        <v/>
      </c>
      <c r="BX40" s="406"/>
      <c r="BY40" s="407" t="str">
        <f>IF('各会計、関係団体の財政状況及び健全化判断比率'!B74="","",'各会計、関係団体の財政状況及び健全化判断比率'!B74)</f>
        <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403" t="s">
        <v>209</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210</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211</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212</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213</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214</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215</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600</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D55B-89D3-4302-9582-4A6637D9D0CD}">
  <sheetPr codeName="Sheet10">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216</v>
      </c>
      <c r="DI1" s="782"/>
      <c r="DJ1" s="782"/>
      <c r="DK1" s="782"/>
      <c r="DL1" s="782"/>
      <c r="DM1" s="782"/>
      <c r="DN1" s="783"/>
      <c r="DO1" s="212"/>
      <c r="DP1" s="781" t="s">
        <v>217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221</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6" t="s">
        <v>228</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2" t="s">
        <v>229</v>
      </c>
      <c r="C5" s="733"/>
      <c r="D5" s="733"/>
      <c r="E5" s="733"/>
      <c r="F5" s="733"/>
      <c r="G5" s="733"/>
      <c r="H5" s="733"/>
      <c r="I5" s="733"/>
      <c r="J5" s="733"/>
      <c r="K5" s="733"/>
      <c r="L5" s="733"/>
      <c r="M5" s="733"/>
      <c r="N5" s="733"/>
      <c r="O5" s="733"/>
      <c r="P5" s="733"/>
      <c r="Q5" s="734"/>
      <c r="R5" s="717">
        <v>397389</v>
      </c>
      <c r="S5" s="718"/>
      <c r="T5" s="718"/>
      <c r="U5" s="718"/>
      <c r="V5" s="718"/>
      <c r="W5" s="718"/>
      <c r="X5" s="718"/>
      <c r="Y5" s="761"/>
      <c r="Z5" s="779">
        <v>7.2</v>
      </c>
      <c r="AA5" s="779"/>
      <c r="AB5" s="779"/>
      <c r="AC5" s="779"/>
      <c r="AD5" s="780">
        <v>397389</v>
      </c>
      <c r="AE5" s="780"/>
      <c r="AF5" s="780"/>
      <c r="AG5" s="780"/>
      <c r="AH5" s="780"/>
      <c r="AI5" s="780"/>
      <c r="AJ5" s="780"/>
      <c r="AK5" s="780"/>
      <c r="AL5" s="762">
        <v>12.9</v>
      </c>
      <c r="AM5" s="737"/>
      <c r="AN5" s="737"/>
      <c r="AO5" s="763"/>
      <c r="AP5" s="732" t="s">
        <v>230</v>
      </c>
      <c r="AQ5" s="733"/>
      <c r="AR5" s="733"/>
      <c r="AS5" s="733"/>
      <c r="AT5" s="733"/>
      <c r="AU5" s="733"/>
      <c r="AV5" s="733"/>
      <c r="AW5" s="733"/>
      <c r="AX5" s="733"/>
      <c r="AY5" s="733"/>
      <c r="AZ5" s="733"/>
      <c r="BA5" s="733"/>
      <c r="BB5" s="733"/>
      <c r="BC5" s="733"/>
      <c r="BD5" s="733"/>
      <c r="BE5" s="733"/>
      <c r="BF5" s="734"/>
      <c r="BG5" s="664">
        <v>395241</v>
      </c>
      <c r="BH5" s="665"/>
      <c r="BI5" s="665"/>
      <c r="BJ5" s="665"/>
      <c r="BK5" s="665"/>
      <c r="BL5" s="665"/>
      <c r="BM5" s="665"/>
      <c r="BN5" s="666"/>
      <c r="BO5" s="691">
        <v>99.5</v>
      </c>
      <c r="BP5" s="691"/>
      <c r="BQ5" s="691"/>
      <c r="BR5" s="691"/>
      <c r="BS5" s="692">
        <v>5962</v>
      </c>
      <c r="BT5" s="692"/>
      <c r="BU5" s="692"/>
      <c r="BV5" s="692"/>
      <c r="BW5" s="692"/>
      <c r="BX5" s="692"/>
      <c r="BY5" s="692"/>
      <c r="BZ5" s="692"/>
      <c r="CA5" s="692"/>
      <c r="CB5" s="750"/>
      <c r="CD5" s="766" t="s">
        <v>225</v>
      </c>
      <c r="CE5" s="767"/>
      <c r="CF5" s="767"/>
      <c r="CG5" s="767"/>
      <c r="CH5" s="767"/>
      <c r="CI5" s="767"/>
      <c r="CJ5" s="767"/>
      <c r="CK5" s="767"/>
      <c r="CL5" s="767"/>
      <c r="CM5" s="767"/>
      <c r="CN5" s="767"/>
      <c r="CO5" s="767"/>
      <c r="CP5" s="767"/>
      <c r="CQ5" s="768"/>
      <c r="CR5" s="766" t="s">
        <v>231</v>
      </c>
      <c r="CS5" s="767"/>
      <c r="CT5" s="767"/>
      <c r="CU5" s="767"/>
      <c r="CV5" s="767"/>
      <c r="CW5" s="767"/>
      <c r="CX5" s="767"/>
      <c r="CY5" s="768"/>
      <c r="CZ5" s="766" t="s">
        <v>223</v>
      </c>
      <c r="DA5" s="767"/>
      <c r="DB5" s="767"/>
      <c r="DC5" s="768"/>
      <c r="DD5" s="766" t="s">
        <v>232</v>
      </c>
      <c r="DE5" s="767"/>
      <c r="DF5" s="767"/>
      <c r="DG5" s="767"/>
      <c r="DH5" s="767"/>
      <c r="DI5" s="767"/>
      <c r="DJ5" s="767"/>
      <c r="DK5" s="767"/>
      <c r="DL5" s="767"/>
      <c r="DM5" s="767"/>
      <c r="DN5" s="767"/>
      <c r="DO5" s="767"/>
      <c r="DP5" s="768"/>
      <c r="DQ5" s="766" t="s">
        <v>233</v>
      </c>
      <c r="DR5" s="767"/>
      <c r="DS5" s="767"/>
      <c r="DT5" s="767"/>
      <c r="DU5" s="767"/>
      <c r="DV5" s="767"/>
      <c r="DW5" s="767"/>
      <c r="DX5" s="767"/>
      <c r="DY5" s="767"/>
      <c r="DZ5" s="767"/>
      <c r="EA5" s="767"/>
      <c r="EB5" s="767"/>
      <c r="EC5" s="768"/>
    </row>
    <row r="6" spans="2:143" ht="11.25" customHeight="1" x14ac:dyDescent="0.15">
      <c r="B6" s="661" t="s">
        <v>234</v>
      </c>
      <c r="C6" s="662"/>
      <c r="D6" s="662"/>
      <c r="E6" s="662"/>
      <c r="F6" s="662"/>
      <c r="G6" s="662"/>
      <c r="H6" s="662"/>
      <c r="I6" s="662"/>
      <c r="J6" s="662"/>
      <c r="K6" s="662"/>
      <c r="L6" s="662"/>
      <c r="M6" s="662"/>
      <c r="N6" s="662"/>
      <c r="O6" s="662"/>
      <c r="P6" s="662"/>
      <c r="Q6" s="663"/>
      <c r="R6" s="664">
        <v>71888</v>
      </c>
      <c r="S6" s="665"/>
      <c r="T6" s="665"/>
      <c r="U6" s="665"/>
      <c r="V6" s="665"/>
      <c r="W6" s="665"/>
      <c r="X6" s="665"/>
      <c r="Y6" s="666"/>
      <c r="Z6" s="691">
        <v>1.3</v>
      </c>
      <c r="AA6" s="691"/>
      <c r="AB6" s="691"/>
      <c r="AC6" s="691"/>
      <c r="AD6" s="692">
        <v>71888</v>
      </c>
      <c r="AE6" s="692"/>
      <c r="AF6" s="692"/>
      <c r="AG6" s="692"/>
      <c r="AH6" s="692"/>
      <c r="AI6" s="692"/>
      <c r="AJ6" s="692"/>
      <c r="AK6" s="692"/>
      <c r="AL6" s="667">
        <v>2.2999999999999998</v>
      </c>
      <c r="AM6" s="668"/>
      <c r="AN6" s="668"/>
      <c r="AO6" s="693"/>
      <c r="AP6" s="661" t="s">
        <v>235</v>
      </c>
      <c r="AQ6" s="662"/>
      <c r="AR6" s="662"/>
      <c r="AS6" s="662"/>
      <c r="AT6" s="662"/>
      <c r="AU6" s="662"/>
      <c r="AV6" s="662"/>
      <c r="AW6" s="662"/>
      <c r="AX6" s="662"/>
      <c r="AY6" s="662"/>
      <c r="AZ6" s="662"/>
      <c r="BA6" s="662"/>
      <c r="BB6" s="662"/>
      <c r="BC6" s="662"/>
      <c r="BD6" s="662"/>
      <c r="BE6" s="662"/>
      <c r="BF6" s="663"/>
      <c r="BG6" s="664">
        <v>395241</v>
      </c>
      <c r="BH6" s="665"/>
      <c r="BI6" s="665"/>
      <c r="BJ6" s="665"/>
      <c r="BK6" s="665"/>
      <c r="BL6" s="665"/>
      <c r="BM6" s="665"/>
      <c r="BN6" s="666"/>
      <c r="BO6" s="691">
        <v>99.5</v>
      </c>
      <c r="BP6" s="691"/>
      <c r="BQ6" s="691"/>
      <c r="BR6" s="691"/>
      <c r="BS6" s="692">
        <v>5962</v>
      </c>
      <c r="BT6" s="692"/>
      <c r="BU6" s="692"/>
      <c r="BV6" s="692"/>
      <c r="BW6" s="692"/>
      <c r="BX6" s="692"/>
      <c r="BY6" s="692"/>
      <c r="BZ6" s="692"/>
      <c r="CA6" s="692"/>
      <c r="CB6" s="750"/>
      <c r="CD6" s="720" t="s">
        <v>236</v>
      </c>
      <c r="CE6" s="721"/>
      <c r="CF6" s="721"/>
      <c r="CG6" s="721"/>
      <c r="CH6" s="721"/>
      <c r="CI6" s="721"/>
      <c r="CJ6" s="721"/>
      <c r="CK6" s="721"/>
      <c r="CL6" s="721"/>
      <c r="CM6" s="721"/>
      <c r="CN6" s="721"/>
      <c r="CO6" s="721"/>
      <c r="CP6" s="721"/>
      <c r="CQ6" s="722"/>
      <c r="CR6" s="664">
        <v>65767</v>
      </c>
      <c r="CS6" s="665"/>
      <c r="CT6" s="665"/>
      <c r="CU6" s="665"/>
      <c r="CV6" s="665"/>
      <c r="CW6" s="665"/>
      <c r="CX6" s="665"/>
      <c r="CY6" s="666"/>
      <c r="CZ6" s="762">
        <v>1.2</v>
      </c>
      <c r="DA6" s="737"/>
      <c r="DB6" s="737"/>
      <c r="DC6" s="765"/>
      <c r="DD6" s="670">
        <v>10780</v>
      </c>
      <c r="DE6" s="665"/>
      <c r="DF6" s="665"/>
      <c r="DG6" s="665"/>
      <c r="DH6" s="665"/>
      <c r="DI6" s="665"/>
      <c r="DJ6" s="665"/>
      <c r="DK6" s="665"/>
      <c r="DL6" s="665"/>
      <c r="DM6" s="665"/>
      <c r="DN6" s="665"/>
      <c r="DO6" s="665"/>
      <c r="DP6" s="666"/>
      <c r="DQ6" s="670">
        <v>55767</v>
      </c>
      <c r="DR6" s="665"/>
      <c r="DS6" s="665"/>
      <c r="DT6" s="665"/>
      <c r="DU6" s="665"/>
      <c r="DV6" s="665"/>
      <c r="DW6" s="665"/>
      <c r="DX6" s="665"/>
      <c r="DY6" s="665"/>
      <c r="DZ6" s="665"/>
      <c r="EA6" s="665"/>
      <c r="EB6" s="665"/>
      <c r="EC6" s="708"/>
    </row>
    <row r="7" spans="2:143" ht="11.25" customHeight="1" x14ac:dyDescent="0.15">
      <c r="B7" s="661" t="s">
        <v>237</v>
      </c>
      <c r="C7" s="662"/>
      <c r="D7" s="662"/>
      <c r="E7" s="662"/>
      <c r="F7" s="662"/>
      <c r="G7" s="662"/>
      <c r="H7" s="662"/>
      <c r="I7" s="662"/>
      <c r="J7" s="662"/>
      <c r="K7" s="662"/>
      <c r="L7" s="662"/>
      <c r="M7" s="662"/>
      <c r="N7" s="662"/>
      <c r="O7" s="662"/>
      <c r="P7" s="662"/>
      <c r="Q7" s="663"/>
      <c r="R7" s="664">
        <v>245</v>
      </c>
      <c r="S7" s="665"/>
      <c r="T7" s="665"/>
      <c r="U7" s="665"/>
      <c r="V7" s="665"/>
      <c r="W7" s="665"/>
      <c r="X7" s="665"/>
      <c r="Y7" s="666"/>
      <c r="Z7" s="691">
        <v>0</v>
      </c>
      <c r="AA7" s="691"/>
      <c r="AB7" s="691"/>
      <c r="AC7" s="691"/>
      <c r="AD7" s="692">
        <v>245</v>
      </c>
      <c r="AE7" s="692"/>
      <c r="AF7" s="692"/>
      <c r="AG7" s="692"/>
      <c r="AH7" s="692"/>
      <c r="AI7" s="692"/>
      <c r="AJ7" s="692"/>
      <c r="AK7" s="692"/>
      <c r="AL7" s="667">
        <v>0</v>
      </c>
      <c r="AM7" s="668"/>
      <c r="AN7" s="668"/>
      <c r="AO7" s="693"/>
      <c r="AP7" s="661" t="s">
        <v>238</v>
      </c>
      <c r="AQ7" s="662"/>
      <c r="AR7" s="662"/>
      <c r="AS7" s="662"/>
      <c r="AT7" s="662"/>
      <c r="AU7" s="662"/>
      <c r="AV7" s="662"/>
      <c r="AW7" s="662"/>
      <c r="AX7" s="662"/>
      <c r="AY7" s="662"/>
      <c r="AZ7" s="662"/>
      <c r="BA7" s="662"/>
      <c r="BB7" s="662"/>
      <c r="BC7" s="662"/>
      <c r="BD7" s="662"/>
      <c r="BE7" s="662"/>
      <c r="BF7" s="663"/>
      <c r="BG7" s="664">
        <v>174661</v>
      </c>
      <c r="BH7" s="665"/>
      <c r="BI7" s="665"/>
      <c r="BJ7" s="665"/>
      <c r="BK7" s="665"/>
      <c r="BL7" s="665"/>
      <c r="BM7" s="665"/>
      <c r="BN7" s="666"/>
      <c r="BO7" s="691">
        <v>44</v>
      </c>
      <c r="BP7" s="691"/>
      <c r="BQ7" s="691"/>
      <c r="BR7" s="691"/>
      <c r="BS7" s="692">
        <v>5962</v>
      </c>
      <c r="BT7" s="692"/>
      <c r="BU7" s="692"/>
      <c r="BV7" s="692"/>
      <c r="BW7" s="692"/>
      <c r="BX7" s="692"/>
      <c r="BY7" s="692"/>
      <c r="BZ7" s="692"/>
      <c r="CA7" s="692"/>
      <c r="CB7" s="750"/>
      <c r="CD7" s="698" t="s">
        <v>239</v>
      </c>
      <c r="CE7" s="699"/>
      <c r="CF7" s="699"/>
      <c r="CG7" s="699"/>
      <c r="CH7" s="699"/>
      <c r="CI7" s="699"/>
      <c r="CJ7" s="699"/>
      <c r="CK7" s="699"/>
      <c r="CL7" s="699"/>
      <c r="CM7" s="699"/>
      <c r="CN7" s="699"/>
      <c r="CO7" s="699"/>
      <c r="CP7" s="699"/>
      <c r="CQ7" s="700"/>
      <c r="CR7" s="664">
        <v>1297278</v>
      </c>
      <c r="CS7" s="665"/>
      <c r="CT7" s="665"/>
      <c r="CU7" s="665"/>
      <c r="CV7" s="665"/>
      <c r="CW7" s="665"/>
      <c r="CX7" s="665"/>
      <c r="CY7" s="666"/>
      <c r="CZ7" s="691">
        <v>24</v>
      </c>
      <c r="DA7" s="691"/>
      <c r="DB7" s="691"/>
      <c r="DC7" s="691"/>
      <c r="DD7" s="670">
        <v>13930</v>
      </c>
      <c r="DE7" s="665"/>
      <c r="DF7" s="665"/>
      <c r="DG7" s="665"/>
      <c r="DH7" s="665"/>
      <c r="DI7" s="665"/>
      <c r="DJ7" s="665"/>
      <c r="DK7" s="665"/>
      <c r="DL7" s="665"/>
      <c r="DM7" s="665"/>
      <c r="DN7" s="665"/>
      <c r="DO7" s="665"/>
      <c r="DP7" s="666"/>
      <c r="DQ7" s="670">
        <v>1168785</v>
      </c>
      <c r="DR7" s="665"/>
      <c r="DS7" s="665"/>
      <c r="DT7" s="665"/>
      <c r="DU7" s="665"/>
      <c r="DV7" s="665"/>
      <c r="DW7" s="665"/>
      <c r="DX7" s="665"/>
      <c r="DY7" s="665"/>
      <c r="DZ7" s="665"/>
      <c r="EA7" s="665"/>
      <c r="EB7" s="665"/>
      <c r="EC7" s="708"/>
    </row>
    <row r="8" spans="2:143" ht="11.25" customHeight="1" x14ac:dyDescent="0.15">
      <c r="B8" s="661" t="s">
        <v>240</v>
      </c>
      <c r="C8" s="662"/>
      <c r="D8" s="662"/>
      <c r="E8" s="662"/>
      <c r="F8" s="662"/>
      <c r="G8" s="662"/>
      <c r="H8" s="662"/>
      <c r="I8" s="662"/>
      <c r="J8" s="662"/>
      <c r="K8" s="662"/>
      <c r="L8" s="662"/>
      <c r="M8" s="662"/>
      <c r="N8" s="662"/>
      <c r="O8" s="662"/>
      <c r="P8" s="662"/>
      <c r="Q8" s="663"/>
      <c r="R8" s="664">
        <v>1243</v>
      </c>
      <c r="S8" s="665"/>
      <c r="T8" s="665"/>
      <c r="U8" s="665"/>
      <c r="V8" s="665"/>
      <c r="W8" s="665"/>
      <c r="X8" s="665"/>
      <c r="Y8" s="666"/>
      <c r="Z8" s="691">
        <v>0</v>
      </c>
      <c r="AA8" s="691"/>
      <c r="AB8" s="691"/>
      <c r="AC8" s="691"/>
      <c r="AD8" s="692">
        <v>1243</v>
      </c>
      <c r="AE8" s="692"/>
      <c r="AF8" s="692"/>
      <c r="AG8" s="692"/>
      <c r="AH8" s="692"/>
      <c r="AI8" s="692"/>
      <c r="AJ8" s="692"/>
      <c r="AK8" s="692"/>
      <c r="AL8" s="667">
        <v>0</v>
      </c>
      <c r="AM8" s="668"/>
      <c r="AN8" s="668"/>
      <c r="AO8" s="693"/>
      <c r="AP8" s="661" t="s">
        <v>241</v>
      </c>
      <c r="AQ8" s="662"/>
      <c r="AR8" s="662"/>
      <c r="AS8" s="662"/>
      <c r="AT8" s="662"/>
      <c r="AU8" s="662"/>
      <c r="AV8" s="662"/>
      <c r="AW8" s="662"/>
      <c r="AX8" s="662"/>
      <c r="AY8" s="662"/>
      <c r="AZ8" s="662"/>
      <c r="BA8" s="662"/>
      <c r="BB8" s="662"/>
      <c r="BC8" s="662"/>
      <c r="BD8" s="662"/>
      <c r="BE8" s="662"/>
      <c r="BF8" s="663"/>
      <c r="BG8" s="664">
        <v>6129</v>
      </c>
      <c r="BH8" s="665"/>
      <c r="BI8" s="665"/>
      <c r="BJ8" s="665"/>
      <c r="BK8" s="665"/>
      <c r="BL8" s="665"/>
      <c r="BM8" s="665"/>
      <c r="BN8" s="666"/>
      <c r="BO8" s="691">
        <v>1.5</v>
      </c>
      <c r="BP8" s="691"/>
      <c r="BQ8" s="691"/>
      <c r="BR8" s="691"/>
      <c r="BS8" s="692" t="s">
        <v>130</v>
      </c>
      <c r="BT8" s="692"/>
      <c r="BU8" s="692"/>
      <c r="BV8" s="692"/>
      <c r="BW8" s="692"/>
      <c r="BX8" s="692"/>
      <c r="BY8" s="692"/>
      <c r="BZ8" s="692"/>
      <c r="CA8" s="692"/>
      <c r="CB8" s="750"/>
      <c r="CD8" s="698" t="s">
        <v>243</v>
      </c>
      <c r="CE8" s="699"/>
      <c r="CF8" s="699"/>
      <c r="CG8" s="699"/>
      <c r="CH8" s="699"/>
      <c r="CI8" s="699"/>
      <c r="CJ8" s="699"/>
      <c r="CK8" s="699"/>
      <c r="CL8" s="699"/>
      <c r="CM8" s="699"/>
      <c r="CN8" s="699"/>
      <c r="CO8" s="699"/>
      <c r="CP8" s="699"/>
      <c r="CQ8" s="700"/>
      <c r="CR8" s="664">
        <v>959876</v>
      </c>
      <c r="CS8" s="665"/>
      <c r="CT8" s="665"/>
      <c r="CU8" s="665"/>
      <c r="CV8" s="665"/>
      <c r="CW8" s="665"/>
      <c r="CX8" s="665"/>
      <c r="CY8" s="666"/>
      <c r="CZ8" s="691">
        <v>17.8</v>
      </c>
      <c r="DA8" s="691"/>
      <c r="DB8" s="691"/>
      <c r="DC8" s="691"/>
      <c r="DD8" s="670">
        <v>1281</v>
      </c>
      <c r="DE8" s="665"/>
      <c r="DF8" s="665"/>
      <c r="DG8" s="665"/>
      <c r="DH8" s="665"/>
      <c r="DI8" s="665"/>
      <c r="DJ8" s="665"/>
      <c r="DK8" s="665"/>
      <c r="DL8" s="665"/>
      <c r="DM8" s="665"/>
      <c r="DN8" s="665"/>
      <c r="DO8" s="665"/>
      <c r="DP8" s="666"/>
      <c r="DQ8" s="670">
        <v>536359</v>
      </c>
      <c r="DR8" s="665"/>
      <c r="DS8" s="665"/>
      <c r="DT8" s="665"/>
      <c r="DU8" s="665"/>
      <c r="DV8" s="665"/>
      <c r="DW8" s="665"/>
      <c r="DX8" s="665"/>
      <c r="DY8" s="665"/>
      <c r="DZ8" s="665"/>
      <c r="EA8" s="665"/>
      <c r="EB8" s="665"/>
      <c r="EC8" s="708"/>
    </row>
    <row r="9" spans="2:143" ht="11.25" customHeight="1" x14ac:dyDescent="0.15">
      <c r="B9" s="661" t="s">
        <v>244</v>
      </c>
      <c r="C9" s="662"/>
      <c r="D9" s="662"/>
      <c r="E9" s="662"/>
      <c r="F9" s="662"/>
      <c r="G9" s="662"/>
      <c r="H9" s="662"/>
      <c r="I9" s="662"/>
      <c r="J9" s="662"/>
      <c r="K9" s="662"/>
      <c r="L9" s="662"/>
      <c r="M9" s="662"/>
      <c r="N9" s="662"/>
      <c r="O9" s="662"/>
      <c r="P9" s="662"/>
      <c r="Q9" s="663"/>
      <c r="R9" s="664">
        <v>1506</v>
      </c>
      <c r="S9" s="665"/>
      <c r="T9" s="665"/>
      <c r="U9" s="665"/>
      <c r="V9" s="665"/>
      <c r="W9" s="665"/>
      <c r="X9" s="665"/>
      <c r="Y9" s="666"/>
      <c r="Z9" s="691">
        <v>0</v>
      </c>
      <c r="AA9" s="691"/>
      <c r="AB9" s="691"/>
      <c r="AC9" s="691"/>
      <c r="AD9" s="692">
        <v>1506</v>
      </c>
      <c r="AE9" s="692"/>
      <c r="AF9" s="692"/>
      <c r="AG9" s="692"/>
      <c r="AH9" s="692"/>
      <c r="AI9" s="692"/>
      <c r="AJ9" s="692"/>
      <c r="AK9" s="692"/>
      <c r="AL9" s="667">
        <v>0</v>
      </c>
      <c r="AM9" s="668"/>
      <c r="AN9" s="668"/>
      <c r="AO9" s="693"/>
      <c r="AP9" s="661" t="s">
        <v>245</v>
      </c>
      <c r="AQ9" s="662"/>
      <c r="AR9" s="662"/>
      <c r="AS9" s="662"/>
      <c r="AT9" s="662"/>
      <c r="AU9" s="662"/>
      <c r="AV9" s="662"/>
      <c r="AW9" s="662"/>
      <c r="AX9" s="662"/>
      <c r="AY9" s="662"/>
      <c r="AZ9" s="662"/>
      <c r="BA9" s="662"/>
      <c r="BB9" s="662"/>
      <c r="BC9" s="662"/>
      <c r="BD9" s="662"/>
      <c r="BE9" s="662"/>
      <c r="BF9" s="663"/>
      <c r="BG9" s="664">
        <v>141026</v>
      </c>
      <c r="BH9" s="665"/>
      <c r="BI9" s="665"/>
      <c r="BJ9" s="665"/>
      <c r="BK9" s="665"/>
      <c r="BL9" s="665"/>
      <c r="BM9" s="665"/>
      <c r="BN9" s="666"/>
      <c r="BO9" s="691">
        <v>35.5</v>
      </c>
      <c r="BP9" s="691"/>
      <c r="BQ9" s="691"/>
      <c r="BR9" s="691"/>
      <c r="BS9" s="692" t="s">
        <v>130</v>
      </c>
      <c r="BT9" s="692"/>
      <c r="BU9" s="692"/>
      <c r="BV9" s="692"/>
      <c r="BW9" s="692"/>
      <c r="BX9" s="692"/>
      <c r="BY9" s="692"/>
      <c r="BZ9" s="692"/>
      <c r="CA9" s="692"/>
      <c r="CB9" s="750"/>
      <c r="CD9" s="698" t="s">
        <v>246</v>
      </c>
      <c r="CE9" s="699"/>
      <c r="CF9" s="699"/>
      <c r="CG9" s="699"/>
      <c r="CH9" s="699"/>
      <c r="CI9" s="699"/>
      <c r="CJ9" s="699"/>
      <c r="CK9" s="699"/>
      <c r="CL9" s="699"/>
      <c r="CM9" s="699"/>
      <c r="CN9" s="699"/>
      <c r="CO9" s="699"/>
      <c r="CP9" s="699"/>
      <c r="CQ9" s="700"/>
      <c r="CR9" s="664">
        <v>562301</v>
      </c>
      <c r="CS9" s="665"/>
      <c r="CT9" s="665"/>
      <c r="CU9" s="665"/>
      <c r="CV9" s="665"/>
      <c r="CW9" s="665"/>
      <c r="CX9" s="665"/>
      <c r="CY9" s="666"/>
      <c r="CZ9" s="691">
        <v>10.4</v>
      </c>
      <c r="DA9" s="691"/>
      <c r="DB9" s="691"/>
      <c r="DC9" s="691"/>
      <c r="DD9" s="670">
        <v>8853</v>
      </c>
      <c r="DE9" s="665"/>
      <c r="DF9" s="665"/>
      <c r="DG9" s="665"/>
      <c r="DH9" s="665"/>
      <c r="DI9" s="665"/>
      <c r="DJ9" s="665"/>
      <c r="DK9" s="665"/>
      <c r="DL9" s="665"/>
      <c r="DM9" s="665"/>
      <c r="DN9" s="665"/>
      <c r="DO9" s="665"/>
      <c r="DP9" s="666"/>
      <c r="DQ9" s="670">
        <v>437321</v>
      </c>
      <c r="DR9" s="665"/>
      <c r="DS9" s="665"/>
      <c r="DT9" s="665"/>
      <c r="DU9" s="665"/>
      <c r="DV9" s="665"/>
      <c r="DW9" s="665"/>
      <c r="DX9" s="665"/>
      <c r="DY9" s="665"/>
      <c r="DZ9" s="665"/>
      <c r="EA9" s="665"/>
      <c r="EB9" s="665"/>
      <c r="EC9" s="708"/>
    </row>
    <row r="10" spans="2:143" ht="11.25" customHeight="1" x14ac:dyDescent="0.15">
      <c r="B10" s="661" t="s">
        <v>247</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15869</v>
      </c>
      <c r="BH10" s="665"/>
      <c r="BI10" s="665"/>
      <c r="BJ10" s="665"/>
      <c r="BK10" s="665"/>
      <c r="BL10" s="665"/>
      <c r="BM10" s="665"/>
      <c r="BN10" s="666"/>
      <c r="BO10" s="691">
        <v>4</v>
      </c>
      <c r="BP10" s="691"/>
      <c r="BQ10" s="691"/>
      <c r="BR10" s="691"/>
      <c r="BS10" s="692">
        <v>2644</v>
      </c>
      <c r="BT10" s="692"/>
      <c r="BU10" s="692"/>
      <c r="BV10" s="692"/>
      <c r="BW10" s="692"/>
      <c r="BX10" s="692"/>
      <c r="BY10" s="692"/>
      <c r="BZ10" s="692"/>
      <c r="CA10" s="692"/>
      <c r="CB10" s="750"/>
      <c r="CD10" s="698" t="s">
        <v>249</v>
      </c>
      <c r="CE10" s="699"/>
      <c r="CF10" s="699"/>
      <c r="CG10" s="699"/>
      <c r="CH10" s="699"/>
      <c r="CI10" s="699"/>
      <c r="CJ10" s="699"/>
      <c r="CK10" s="699"/>
      <c r="CL10" s="699"/>
      <c r="CM10" s="699"/>
      <c r="CN10" s="699"/>
      <c r="CO10" s="699"/>
      <c r="CP10" s="699"/>
      <c r="CQ10" s="700"/>
      <c r="CR10" s="664">
        <v>161</v>
      </c>
      <c r="CS10" s="665"/>
      <c r="CT10" s="665"/>
      <c r="CU10" s="665"/>
      <c r="CV10" s="665"/>
      <c r="CW10" s="665"/>
      <c r="CX10" s="665"/>
      <c r="CY10" s="666"/>
      <c r="CZ10" s="691">
        <v>0</v>
      </c>
      <c r="DA10" s="691"/>
      <c r="DB10" s="691"/>
      <c r="DC10" s="691"/>
      <c r="DD10" s="670" t="s">
        <v>130</v>
      </c>
      <c r="DE10" s="665"/>
      <c r="DF10" s="665"/>
      <c r="DG10" s="665"/>
      <c r="DH10" s="665"/>
      <c r="DI10" s="665"/>
      <c r="DJ10" s="665"/>
      <c r="DK10" s="665"/>
      <c r="DL10" s="665"/>
      <c r="DM10" s="665"/>
      <c r="DN10" s="665"/>
      <c r="DO10" s="665"/>
      <c r="DP10" s="666"/>
      <c r="DQ10" s="670">
        <v>161</v>
      </c>
      <c r="DR10" s="665"/>
      <c r="DS10" s="665"/>
      <c r="DT10" s="665"/>
      <c r="DU10" s="665"/>
      <c r="DV10" s="665"/>
      <c r="DW10" s="665"/>
      <c r="DX10" s="665"/>
      <c r="DY10" s="665"/>
      <c r="DZ10" s="665"/>
      <c r="EA10" s="665"/>
      <c r="EB10" s="665"/>
      <c r="EC10" s="708"/>
    </row>
    <row r="11" spans="2:143" ht="11.25" customHeight="1" x14ac:dyDescent="0.15">
      <c r="B11" s="661" t="s">
        <v>250</v>
      </c>
      <c r="C11" s="662"/>
      <c r="D11" s="662"/>
      <c r="E11" s="662"/>
      <c r="F11" s="662"/>
      <c r="G11" s="662"/>
      <c r="H11" s="662"/>
      <c r="I11" s="662"/>
      <c r="J11" s="662"/>
      <c r="K11" s="662"/>
      <c r="L11" s="662"/>
      <c r="M11" s="662"/>
      <c r="N11" s="662"/>
      <c r="O11" s="662"/>
      <c r="P11" s="662"/>
      <c r="Q11" s="663"/>
      <c r="R11" s="664">
        <v>100219</v>
      </c>
      <c r="S11" s="665"/>
      <c r="T11" s="665"/>
      <c r="U11" s="665"/>
      <c r="V11" s="665"/>
      <c r="W11" s="665"/>
      <c r="X11" s="665"/>
      <c r="Y11" s="666"/>
      <c r="Z11" s="667">
        <v>1.8</v>
      </c>
      <c r="AA11" s="668"/>
      <c r="AB11" s="668"/>
      <c r="AC11" s="669"/>
      <c r="AD11" s="670">
        <v>100219</v>
      </c>
      <c r="AE11" s="665"/>
      <c r="AF11" s="665"/>
      <c r="AG11" s="665"/>
      <c r="AH11" s="665"/>
      <c r="AI11" s="665"/>
      <c r="AJ11" s="665"/>
      <c r="AK11" s="666"/>
      <c r="AL11" s="667">
        <v>3.3</v>
      </c>
      <c r="AM11" s="668"/>
      <c r="AN11" s="668"/>
      <c r="AO11" s="693"/>
      <c r="AP11" s="661" t="s">
        <v>251</v>
      </c>
      <c r="AQ11" s="662"/>
      <c r="AR11" s="662"/>
      <c r="AS11" s="662"/>
      <c r="AT11" s="662"/>
      <c r="AU11" s="662"/>
      <c r="AV11" s="662"/>
      <c r="AW11" s="662"/>
      <c r="AX11" s="662"/>
      <c r="AY11" s="662"/>
      <c r="AZ11" s="662"/>
      <c r="BA11" s="662"/>
      <c r="BB11" s="662"/>
      <c r="BC11" s="662"/>
      <c r="BD11" s="662"/>
      <c r="BE11" s="662"/>
      <c r="BF11" s="663"/>
      <c r="BG11" s="664">
        <v>11637</v>
      </c>
      <c r="BH11" s="665"/>
      <c r="BI11" s="665"/>
      <c r="BJ11" s="665"/>
      <c r="BK11" s="665"/>
      <c r="BL11" s="665"/>
      <c r="BM11" s="665"/>
      <c r="BN11" s="666"/>
      <c r="BO11" s="691">
        <v>2.9</v>
      </c>
      <c r="BP11" s="691"/>
      <c r="BQ11" s="691"/>
      <c r="BR11" s="691"/>
      <c r="BS11" s="692">
        <v>3318</v>
      </c>
      <c r="BT11" s="692"/>
      <c r="BU11" s="692"/>
      <c r="BV11" s="692"/>
      <c r="BW11" s="692"/>
      <c r="BX11" s="692"/>
      <c r="BY11" s="692"/>
      <c r="BZ11" s="692"/>
      <c r="CA11" s="692"/>
      <c r="CB11" s="750"/>
      <c r="CD11" s="698" t="s">
        <v>252</v>
      </c>
      <c r="CE11" s="699"/>
      <c r="CF11" s="699"/>
      <c r="CG11" s="699"/>
      <c r="CH11" s="699"/>
      <c r="CI11" s="699"/>
      <c r="CJ11" s="699"/>
      <c r="CK11" s="699"/>
      <c r="CL11" s="699"/>
      <c r="CM11" s="699"/>
      <c r="CN11" s="699"/>
      <c r="CO11" s="699"/>
      <c r="CP11" s="699"/>
      <c r="CQ11" s="700"/>
      <c r="CR11" s="664">
        <v>594173</v>
      </c>
      <c r="CS11" s="665"/>
      <c r="CT11" s="665"/>
      <c r="CU11" s="665"/>
      <c r="CV11" s="665"/>
      <c r="CW11" s="665"/>
      <c r="CX11" s="665"/>
      <c r="CY11" s="666"/>
      <c r="CZ11" s="691">
        <v>11</v>
      </c>
      <c r="DA11" s="691"/>
      <c r="DB11" s="691"/>
      <c r="DC11" s="691"/>
      <c r="DD11" s="670">
        <v>124874</v>
      </c>
      <c r="DE11" s="665"/>
      <c r="DF11" s="665"/>
      <c r="DG11" s="665"/>
      <c r="DH11" s="665"/>
      <c r="DI11" s="665"/>
      <c r="DJ11" s="665"/>
      <c r="DK11" s="665"/>
      <c r="DL11" s="665"/>
      <c r="DM11" s="665"/>
      <c r="DN11" s="665"/>
      <c r="DO11" s="665"/>
      <c r="DP11" s="666"/>
      <c r="DQ11" s="670">
        <v>304068</v>
      </c>
      <c r="DR11" s="665"/>
      <c r="DS11" s="665"/>
      <c r="DT11" s="665"/>
      <c r="DU11" s="665"/>
      <c r="DV11" s="665"/>
      <c r="DW11" s="665"/>
      <c r="DX11" s="665"/>
      <c r="DY11" s="665"/>
      <c r="DZ11" s="665"/>
      <c r="EA11" s="665"/>
      <c r="EB11" s="665"/>
      <c r="EC11" s="708"/>
    </row>
    <row r="12" spans="2:143" ht="11.25" customHeight="1" x14ac:dyDescent="0.15">
      <c r="B12" s="661" t="s">
        <v>253</v>
      </c>
      <c r="C12" s="662"/>
      <c r="D12" s="662"/>
      <c r="E12" s="662"/>
      <c r="F12" s="662"/>
      <c r="G12" s="662"/>
      <c r="H12" s="662"/>
      <c r="I12" s="662"/>
      <c r="J12" s="662"/>
      <c r="K12" s="662"/>
      <c r="L12" s="662"/>
      <c r="M12" s="662"/>
      <c r="N12" s="662"/>
      <c r="O12" s="662"/>
      <c r="P12" s="662"/>
      <c r="Q12" s="663"/>
      <c r="R12" s="664" t="s">
        <v>130</v>
      </c>
      <c r="S12" s="665"/>
      <c r="T12" s="665"/>
      <c r="U12" s="665"/>
      <c r="V12" s="665"/>
      <c r="W12" s="665"/>
      <c r="X12" s="665"/>
      <c r="Y12" s="666"/>
      <c r="Z12" s="691" t="s">
        <v>130</v>
      </c>
      <c r="AA12" s="691"/>
      <c r="AB12" s="691"/>
      <c r="AC12" s="691"/>
      <c r="AD12" s="692" t="s">
        <v>130</v>
      </c>
      <c r="AE12" s="692"/>
      <c r="AF12" s="692"/>
      <c r="AG12" s="692"/>
      <c r="AH12" s="692"/>
      <c r="AI12" s="692"/>
      <c r="AJ12" s="692"/>
      <c r="AK12" s="692"/>
      <c r="AL12" s="667" t="s">
        <v>130</v>
      </c>
      <c r="AM12" s="668"/>
      <c r="AN12" s="668"/>
      <c r="AO12" s="693"/>
      <c r="AP12" s="661" t="s">
        <v>254</v>
      </c>
      <c r="AQ12" s="662"/>
      <c r="AR12" s="662"/>
      <c r="AS12" s="662"/>
      <c r="AT12" s="662"/>
      <c r="AU12" s="662"/>
      <c r="AV12" s="662"/>
      <c r="AW12" s="662"/>
      <c r="AX12" s="662"/>
      <c r="AY12" s="662"/>
      <c r="AZ12" s="662"/>
      <c r="BA12" s="662"/>
      <c r="BB12" s="662"/>
      <c r="BC12" s="662"/>
      <c r="BD12" s="662"/>
      <c r="BE12" s="662"/>
      <c r="BF12" s="663"/>
      <c r="BG12" s="664">
        <v>169768</v>
      </c>
      <c r="BH12" s="665"/>
      <c r="BI12" s="665"/>
      <c r="BJ12" s="665"/>
      <c r="BK12" s="665"/>
      <c r="BL12" s="665"/>
      <c r="BM12" s="665"/>
      <c r="BN12" s="666"/>
      <c r="BO12" s="691">
        <v>42.7</v>
      </c>
      <c r="BP12" s="691"/>
      <c r="BQ12" s="691"/>
      <c r="BR12" s="691"/>
      <c r="BS12" s="692" t="s">
        <v>130</v>
      </c>
      <c r="BT12" s="692"/>
      <c r="BU12" s="692"/>
      <c r="BV12" s="692"/>
      <c r="BW12" s="692"/>
      <c r="BX12" s="692"/>
      <c r="BY12" s="692"/>
      <c r="BZ12" s="692"/>
      <c r="CA12" s="692"/>
      <c r="CB12" s="750"/>
      <c r="CD12" s="698" t="s">
        <v>255</v>
      </c>
      <c r="CE12" s="699"/>
      <c r="CF12" s="699"/>
      <c r="CG12" s="699"/>
      <c r="CH12" s="699"/>
      <c r="CI12" s="699"/>
      <c r="CJ12" s="699"/>
      <c r="CK12" s="699"/>
      <c r="CL12" s="699"/>
      <c r="CM12" s="699"/>
      <c r="CN12" s="699"/>
      <c r="CO12" s="699"/>
      <c r="CP12" s="699"/>
      <c r="CQ12" s="700"/>
      <c r="CR12" s="664">
        <v>480899</v>
      </c>
      <c r="CS12" s="665"/>
      <c r="CT12" s="665"/>
      <c r="CU12" s="665"/>
      <c r="CV12" s="665"/>
      <c r="CW12" s="665"/>
      <c r="CX12" s="665"/>
      <c r="CY12" s="666"/>
      <c r="CZ12" s="691">
        <v>8.9</v>
      </c>
      <c r="DA12" s="691"/>
      <c r="DB12" s="691"/>
      <c r="DC12" s="691"/>
      <c r="DD12" s="670">
        <v>376259</v>
      </c>
      <c r="DE12" s="665"/>
      <c r="DF12" s="665"/>
      <c r="DG12" s="665"/>
      <c r="DH12" s="665"/>
      <c r="DI12" s="665"/>
      <c r="DJ12" s="665"/>
      <c r="DK12" s="665"/>
      <c r="DL12" s="665"/>
      <c r="DM12" s="665"/>
      <c r="DN12" s="665"/>
      <c r="DO12" s="665"/>
      <c r="DP12" s="666"/>
      <c r="DQ12" s="670">
        <v>109669</v>
      </c>
      <c r="DR12" s="665"/>
      <c r="DS12" s="665"/>
      <c r="DT12" s="665"/>
      <c r="DU12" s="665"/>
      <c r="DV12" s="665"/>
      <c r="DW12" s="665"/>
      <c r="DX12" s="665"/>
      <c r="DY12" s="665"/>
      <c r="DZ12" s="665"/>
      <c r="EA12" s="665"/>
      <c r="EB12" s="665"/>
      <c r="EC12" s="708"/>
    </row>
    <row r="13" spans="2:143" ht="11.25" customHeight="1" x14ac:dyDescent="0.15">
      <c r="B13" s="661" t="s">
        <v>256</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130</v>
      </c>
      <c r="AE13" s="692"/>
      <c r="AF13" s="692"/>
      <c r="AG13" s="692"/>
      <c r="AH13" s="692"/>
      <c r="AI13" s="692"/>
      <c r="AJ13" s="692"/>
      <c r="AK13" s="692"/>
      <c r="AL13" s="667" t="s">
        <v>130</v>
      </c>
      <c r="AM13" s="668"/>
      <c r="AN13" s="668"/>
      <c r="AO13" s="693"/>
      <c r="AP13" s="661" t="s">
        <v>257</v>
      </c>
      <c r="AQ13" s="662"/>
      <c r="AR13" s="662"/>
      <c r="AS13" s="662"/>
      <c r="AT13" s="662"/>
      <c r="AU13" s="662"/>
      <c r="AV13" s="662"/>
      <c r="AW13" s="662"/>
      <c r="AX13" s="662"/>
      <c r="AY13" s="662"/>
      <c r="AZ13" s="662"/>
      <c r="BA13" s="662"/>
      <c r="BB13" s="662"/>
      <c r="BC13" s="662"/>
      <c r="BD13" s="662"/>
      <c r="BE13" s="662"/>
      <c r="BF13" s="663"/>
      <c r="BG13" s="664">
        <v>160970</v>
      </c>
      <c r="BH13" s="665"/>
      <c r="BI13" s="665"/>
      <c r="BJ13" s="665"/>
      <c r="BK13" s="665"/>
      <c r="BL13" s="665"/>
      <c r="BM13" s="665"/>
      <c r="BN13" s="666"/>
      <c r="BO13" s="691">
        <v>40.5</v>
      </c>
      <c r="BP13" s="691"/>
      <c r="BQ13" s="691"/>
      <c r="BR13" s="691"/>
      <c r="BS13" s="692" t="s">
        <v>130</v>
      </c>
      <c r="BT13" s="692"/>
      <c r="BU13" s="692"/>
      <c r="BV13" s="692"/>
      <c r="BW13" s="692"/>
      <c r="BX13" s="692"/>
      <c r="BY13" s="692"/>
      <c r="BZ13" s="692"/>
      <c r="CA13" s="692"/>
      <c r="CB13" s="750"/>
      <c r="CD13" s="698" t="s">
        <v>258</v>
      </c>
      <c r="CE13" s="699"/>
      <c r="CF13" s="699"/>
      <c r="CG13" s="699"/>
      <c r="CH13" s="699"/>
      <c r="CI13" s="699"/>
      <c r="CJ13" s="699"/>
      <c r="CK13" s="699"/>
      <c r="CL13" s="699"/>
      <c r="CM13" s="699"/>
      <c r="CN13" s="699"/>
      <c r="CO13" s="699"/>
      <c r="CP13" s="699"/>
      <c r="CQ13" s="700"/>
      <c r="CR13" s="664">
        <v>351192</v>
      </c>
      <c r="CS13" s="665"/>
      <c r="CT13" s="665"/>
      <c r="CU13" s="665"/>
      <c r="CV13" s="665"/>
      <c r="CW13" s="665"/>
      <c r="CX13" s="665"/>
      <c r="CY13" s="666"/>
      <c r="CZ13" s="691">
        <v>6.5</v>
      </c>
      <c r="DA13" s="691"/>
      <c r="DB13" s="691"/>
      <c r="DC13" s="691"/>
      <c r="DD13" s="670">
        <v>122320</v>
      </c>
      <c r="DE13" s="665"/>
      <c r="DF13" s="665"/>
      <c r="DG13" s="665"/>
      <c r="DH13" s="665"/>
      <c r="DI13" s="665"/>
      <c r="DJ13" s="665"/>
      <c r="DK13" s="665"/>
      <c r="DL13" s="665"/>
      <c r="DM13" s="665"/>
      <c r="DN13" s="665"/>
      <c r="DO13" s="665"/>
      <c r="DP13" s="666"/>
      <c r="DQ13" s="670">
        <v>204165</v>
      </c>
      <c r="DR13" s="665"/>
      <c r="DS13" s="665"/>
      <c r="DT13" s="665"/>
      <c r="DU13" s="665"/>
      <c r="DV13" s="665"/>
      <c r="DW13" s="665"/>
      <c r="DX13" s="665"/>
      <c r="DY13" s="665"/>
      <c r="DZ13" s="665"/>
      <c r="EA13" s="665"/>
      <c r="EB13" s="665"/>
      <c r="EC13" s="708"/>
    </row>
    <row r="14" spans="2:143" ht="11.25" customHeight="1" x14ac:dyDescent="0.15">
      <c r="B14" s="661" t="s">
        <v>259</v>
      </c>
      <c r="C14" s="662"/>
      <c r="D14" s="662"/>
      <c r="E14" s="662"/>
      <c r="F14" s="662"/>
      <c r="G14" s="662"/>
      <c r="H14" s="662"/>
      <c r="I14" s="662"/>
      <c r="J14" s="662"/>
      <c r="K14" s="662"/>
      <c r="L14" s="662"/>
      <c r="M14" s="662"/>
      <c r="N14" s="662"/>
      <c r="O14" s="662"/>
      <c r="P14" s="662"/>
      <c r="Q14" s="663"/>
      <c r="R14" s="664" t="s">
        <v>130</v>
      </c>
      <c r="S14" s="665"/>
      <c r="T14" s="665"/>
      <c r="U14" s="665"/>
      <c r="V14" s="665"/>
      <c r="W14" s="665"/>
      <c r="X14" s="665"/>
      <c r="Y14" s="666"/>
      <c r="Z14" s="691" t="s">
        <v>130</v>
      </c>
      <c r="AA14" s="691"/>
      <c r="AB14" s="691"/>
      <c r="AC14" s="691"/>
      <c r="AD14" s="692" t="s">
        <v>130</v>
      </c>
      <c r="AE14" s="692"/>
      <c r="AF14" s="692"/>
      <c r="AG14" s="692"/>
      <c r="AH14" s="692"/>
      <c r="AI14" s="692"/>
      <c r="AJ14" s="692"/>
      <c r="AK14" s="692"/>
      <c r="AL14" s="667" t="s">
        <v>130</v>
      </c>
      <c r="AM14" s="668"/>
      <c r="AN14" s="668"/>
      <c r="AO14" s="693"/>
      <c r="AP14" s="661" t="s">
        <v>260</v>
      </c>
      <c r="AQ14" s="662"/>
      <c r="AR14" s="662"/>
      <c r="AS14" s="662"/>
      <c r="AT14" s="662"/>
      <c r="AU14" s="662"/>
      <c r="AV14" s="662"/>
      <c r="AW14" s="662"/>
      <c r="AX14" s="662"/>
      <c r="AY14" s="662"/>
      <c r="AZ14" s="662"/>
      <c r="BA14" s="662"/>
      <c r="BB14" s="662"/>
      <c r="BC14" s="662"/>
      <c r="BD14" s="662"/>
      <c r="BE14" s="662"/>
      <c r="BF14" s="663"/>
      <c r="BG14" s="664">
        <v>15323</v>
      </c>
      <c r="BH14" s="665"/>
      <c r="BI14" s="665"/>
      <c r="BJ14" s="665"/>
      <c r="BK14" s="665"/>
      <c r="BL14" s="665"/>
      <c r="BM14" s="665"/>
      <c r="BN14" s="666"/>
      <c r="BO14" s="691">
        <v>3.9</v>
      </c>
      <c r="BP14" s="691"/>
      <c r="BQ14" s="691"/>
      <c r="BR14" s="691"/>
      <c r="BS14" s="692" t="s">
        <v>130</v>
      </c>
      <c r="BT14" s="692"/>
      <c r="BU14" s="692"/>
      <c r="BV14" s="692"/>
      <c r="BW14" s="692"/>
      <c r="BX14" s="692"/>
      <c r="BY14" s="692"/>
      <c r="BZ14" s="692"/>
      <c r="CA14" s="692"/>
      <c r="CB14" s="750"/>
      <c r="CD14" s="698" t="s">
        <v>261</v>
      </c>
      <c r="CE14" s="699"/>
      <c r="CF14" s="699"/>
      <c r="CG14" s="699"/>
      <c r="CH14" s="699"/>
      <c r="CI14" s="699"/>
      <c r="CJ14" s="699"/>
      <c r="CK14" s="699"/>
      <c r="CL14" s="699"/>
      <c r="CM14" s="699"/>
      <c r="CN14" s="699"/>
      <c r="CO14" s="699"/>
      <c r="CP14" s="699"/>
      <c r="CQ14" s="700"/>
      <c r="CR14" s="664">
        <v>172479</v>
      </c>
      <c r="CS14" s="665"/>
      <c r="CT14" s="665"/>
      <c r="CU14" s="665"/>
      <c r="CV14" s="665"/>
      <c r="CW14" s="665"/>
      <c r="CX14" s="665"/>
      <c r="CY14" s="666"/>
      <c r="CZ14" s="691">
        <v>3.2</v>
      </c>
      <c r="DA14" s="691"/>
      <c r="DB14" s="691"/>
      <c r="DC14" s="691"/>
      <c r="DD14" s="670" t="s">
        <v>130</v>
      </c>
      <c r="DE14" s="665"/>
      <c r="DF14" s="665"/>
      <c r="DG14" s="665"/>
      <c r="DH14" s="665"/>
      <c r="DI14" s="665"/>
      <c r="DJ14" s="665"/>
      <c r="DK14" s="665"/>
      <c r="DL14" s="665"/>
      <c r="DM14" s="665"/>
      <c r="DN14" s="665"/>
      <c r="DO14" s="665"/>
      <c r="DP14" s="666"/>
      <c r="DQ14" s="670">
        <v>168029</v>
      </c>
      <c r="DR14" s="665"/>
      <c r="DS14" s="665"/>
      <c r="DT14" s="665"/>
      <c r="DU14" s="665"/>
      <c r="DV14" s="665"/>
      <c r="DW14" s="665"/>
      <c r="DX14" s="665"/>
      <c r="DY14" s="665"/>
      <c r="DZ14" s="665"/>
      <c r="EA14" s="665"/>
      <c r="EB14" s="665"/>
      <c r="EC14" s="708"/>
    </row>
    <row r="15" spans="2:143" ht="11.25" customHeight="1" x14ac:dyDescent="0.15">
      <c r="B15" s="661" t="s">
        <v>262</v>
      </c>
      <c r="C15" s="662"/>
      <c r="D15" s="662"/>
      <c r="E15" s="662"/>
      <c r="F15" s="662"/>
      <c r="G15" s="662"/>
      <c r="H15" s="662"/>
      <c r="I15" s="662"/>
      <c r="J15" s="662"/>
      <c r="K15" s="662"/>
      <c r="L15" s="662"/>
      <c r="M15" s="662"/>
      <c r="N15" s="662"/>
      <c r="O15" s="662"/>
      <c r="P15" s="662"/>
      <c r="Q15" s="663"/>
      <c r="R15" s="664" t="s">
        <v>130</v>
      </c>
      <c r="S15" s="665"/>
      <c r="T15" s="665"/>
      <c r="U15" s="665"/>
      <c r="V15" s="665"/>
      <c r="W15" s="665"/>
      <c r="X15" s="665"/>
      <c r="Y15" s="666"/>
      <c r="Z15" s="691" t="s">
        <v>130</v>
      </c>
      <c r="AA15" s="691"/>
      <c r="AB15" s="691"/>
      <c r="AC15" s="691"/>
      <c r="AD15" s="692" t="s">
        <v>130</v>
      </c>
      <c r="AE15" s="692"/>
      <c r="AF15" s="692"/>
      <c r="AG15" s="692"/>
      <c r="AH15" s="692"/>
      <c r="AI15" s="692"/>
      <c r="AJ15" s="692"/>
      <c r="AK15" s="692"/>
      <c r="AL15" s="667" t="s">
        <v>130</v>
      </c>
      <c r="AM15" s="668"/>
      <c r="AN15" s="668"/>
      <c r="AO15" s="693"/>
      <c r="AP15" s="661" t="s">
        <v>263</v>
      </c>
      <c r="AQ15" s="662"/>
      <c r="AR15" s="662"/>
      <c r="AS15" s="662"/>
      <c r="AT15" s="662"/>
      <c r="AU15" s="662"/>
      <c r="AV15" s="662"/>
      <c r="AW15" s="662"/>
      <c r="AX15" s="662"/>
      <c r="AY15" s="662"/>
      <c r="AZ15" s="662"/>
      <c r="BA15" s="662"/>
      <c r="BB15" s="662"/>
      <c r="BC15" s="662"/>
      <c r="BD15" s="662"/>
      <c r="BE15" s="662"/>
      <c r="BF15" s="663"/>
      <c r="BG15" s="664">
        <v>35489</v>
      </c>
      <c r="BH15" s="665"/>
      <c r="BI15" s="665"/>
      <c r="BJ15" s="665"/>
      <c r="BK15" s="665"/>
      <c r="BL15" s="665"/>
      <c r="BM15" s="665"/>
      <c r="BN15" s="666"/>
      <c r="BO15" s="691">
        <v>8.9</v>
      </c>
      <c r="BP15" s="691"/>
      <c r="BQ15" s="691"/>
      <c r="BR15" s="691"/>
      <c r="BS15" s="692" t="s">
        <v>130</v>
      </c>
      <c r="BT15" s="692"/>
      <c r="BU15" s="692"/>
      <c r="BV15" s="692"/>
      <c r="BW15" s="692"/>
      <c r="BX15" s="692"/>
      <c r="BY15" s="692"/>
      <c r="BZ15" s="692"/>
      <c r="CA15" s="692"/>
      <c r="CB15" s="750"/>
      <c r="CD15" s="698" t="s">
        <v>264</v>
      </c>
      <c r="CE15" s="699"/>
      <c r="CF15" s="699"/>
      <c r="CG15" s="699"/>
      <c r="CH15" s="699"/>
      <c r="CI15" s="699"/>
      <c r="CJ15" s="699"/>
      <c r="CK15" s="699"/>
      <c r="CL15" s="699"/>
      <c r="CM15" s="699"/>
      <c r="CN15" s="699"/>
      <c r="CO15" s="699"/>
      <c r="CP15" s="699"/>
      <c r="CQ15" s="700"/>
      <c r="CR15" s="664">
        <v>416519</v>
      </c>
      <c r="CS15" s="665"/>
      <c r="CT15" s="665"/>
      <c r="CU15" s="665"/>
      <c r="CV15" s="665"/>
      <c r="CW15" s="665"/>
      <c r="CX15" s="665"/>
      <c r="CY15" s="666"/>
      <c r="CZ15" s="691">
        <v>7.7</v>
      </c>
      <c r="DA15" s="691"/>
      <c r="DB15" s="691"/>
      <c r="DC15" s="691"/>
      <c r="DD15" s="670">
        <v>29199</v>
      </c>
      <c r="DE15" s="665"/>
      <c r="DF15" s="665"/>
      <c r="DG15" s="665"/>
      <c r="DH15" s="665"/>
      <c r="DI15" s="665"/>
      <c r="DJ15" s="665"/>
      <c r="DK15" s="665"/>
      <c r="DL15" s="665"/>
      <c r="DM15" s="665"/>
      <c r="DN15" s="665"/>
      <c r="DO15" s="665"/>
      <c r="DP15" s="666"/>
      <c r="DQ15" s="670">
        <v>394489</v>
      </c>
      <c r="DR15" s="665"/>
      <c r="DS15" s="665"/>
      <c r="DT15" s="665"/>
      <c r="DU15" s="665"/>
      <c r="DV15" s="665"/>
      <c r="DW15" s="665"/>
      <c r="DX15" s="665"/>
      <c r="DY15" s="665"/>
      <c r="DZ15" s="665"/>
      <c r="EA15" s="665"/>
      <c r="EB15" s="665"/>
      <c r="EC15" s="708"/>
    </row>
    <row r="16" spans="2:143" ht="11.25" customHeight="1" x14ac:dyDescent="0.15">
      <c r="B16" s="661" t="s">
        <v>265</v>
      </c>
      <c r="C16" s="662"/>
      <c r="D16" s="662"/>
      <c r="E16" s="662"/>
      <c r="F16" s="662"/>
      <c r="G16" s="662"/>
      <c r="H16" s="662"/>
      <c r="I16" s="662"/>
      <c r="J16" s="662"/>
      <c r="K16" s="662"/>
      <c r="L16" s="662"/>
      <c r="M16" s="662"/>
      <c r="N16" s="662"/>
      <c r="O16" s="662"/>
      <c r="P16" s="662"/>
      <c r="Q16" s="663"/>
      <c r="R16" s="664">
        <v>3675</v>
      </c>
      <c r="S16" s="665"/>
      <c r="T16" s="665"/>
      <c r="U16" s="665"/>
      <c r="V16" s="665"/>
      <c r="W16" s="665"/>
      <c r="X16" s="665"/>
      <c r="Y16" s="666"/>
      <c r="Z16" s="691">
        <v>0.1</v>
      </c>
      <c r="AA16" s="691"/>
      <c r="AB16" s="691"/>
      <c r="AC16" s="691"/>
      <c r="AD16" s="692">
        <v>3675</v>
      </c>
      <c r="AE16" s="692"/>
      <c r="AF16" s="692"/>
      <c r="AG16" s="692"/>
      <c r="AH16" s="692"/>
      <c r="AI16" s="692"/>
      <c r="AJ16" s="692"/>
      <c r="AK16" s="692"/>
      <c r="AL16" s="667">
        <v>0.1</v>
      </c>
      <c r="AM16" s="668"/>
      <c r="AN16" s="668"/>
      <c r="AO16" s="693"/>
      <c r="AP16" s="661" t="s">
        <v>266</v>
      </c>
      <c r="AQ16" s="662"/>
      <c r="AR16" s="662"/>
      <c r="AS16" s="662"/>
      <c r="AT16" s="662"/>
      <c r="AU16" s="662"/>
      <c r="AV16" s="662"/>
      <c r="AW16" s="662"/>
      <c r="AX16" s="662"/>
      <c r="AY16" s="662"/>
      <c r="AZ16" s="662"/>
      <c r="BA16" s="662"/>
      <c r="BB16" s="662"/>
      <c r="BC16" s="662"/>
      <c r="BD16" s="662"/>
      <c r="BE16" s="662"/>
      <c r="BF16" s="663"/>
      <c r="BG16" s="664" t="s">
        <v>130</v>
      </c>
      <c r="BH16" s="665"/>
      <c r="BI16" s="665"/>
      <c r="BJ16" s="665"/>
      <c r="BK16" s="665"/>
      <c r="BL16" s="665"/>
      <c r="BM16" s="665"/>
      <c r="BN16" s="666"/>
      <c r="BO16" s="691" t="s">
        <v>130</v>
      </c>
      <c r="BP16" s="691"/>
      <c r="BQ16" s="691"/>
      <c r="BR16" s="691"/>
      <c r="BS16" s="692" t="s">
        <v>130</v>
      </c>
      <c r="BT16" s="692"/>
      <c r="BU16" s="692"/>
      <c r="BV16" s="692"/>
      <c r="BW16" s="692"/>
      <c r="BX16" s="692"/>
      <c r="BY16" s="692"/>
      <c r="BZ16" s="692"/>
      <c r="CA16" s="692"/>
      <c r="CB16" s="750"/>
      <c r="CD16" s="698" t="s">
        <v>267</v>
      </c>
      <c r="CE16" s="699"/>
      <c r="CF16" s="699"/>
      <c r="CG16" s="699"/>
      <c r="CH16" s="699"/>
      <c r="CI16" s="699"/>
      <c r="CJ16" s="699"/>
      <c r="CK16" s="699"/>
      <c r="CL16" s="699"/>
      <c r="CM16" s="699"/>
      <c r="CN16" s="699"/>
      <c r="CO16" s="699"/>
      <c r="CP16" s="699"/>
      <c r="CQ16" s="700"/>
      <c r="CR16" s="664">
        <v>5</v>
      </c>
      <c r="CS16" s="665"/>
      <c r="CT16" s="665"/>
      <c r="CU16" s="665"/>
      <c r="CV16" s="665"/>
      <c r="CW16" s="665"/>
      <c r="CX16" s="665"/>
      <c r="CY16" s="666"/>
      <c r="CZ16" s="691">
        <v>0</v>
      </c>
      <c r="DA16" s="691"/>
      <c r="DB16" s="691"/>
      <c r="DC16" s="691"/>
      <c r="DD16" s="670" t="s">
        <v>130</v>
      </c>
      <c r="DE16" s="665"/>
      <c r="DF16" s="665"/>
      <c r="DG16" s="665"/>
      <c r="DH16" s="665"/>
      <c r="DI16" s="665"/>
      <c r="DJ16" s="665"/>
      <c r="DK16" s="665"/>
      <c r="DL16" s="665"/>
      <c r="DM16" s="665"/>
      <c r="DN16" s="665"/>
      <c r="DO16" s="665"/>
      <c r="DP16" s="666"/>
      <c r="DQ16" s="670">
        <v>5</v>
      </c>
      <c r="DR16" s="665"/>
      <c r="DS16" s="665"/>
      <c r="DT16" s="665"/>
      <c r="DU16" s="665"/>
      <c r="DV16" s="665"/>
      <c r="DW16" s="665"/>
      <c r="DX16" s="665"/>
      <c r="DY16" s="665"/>
      <c r="DZ16" s="665"/>
      <c r="EA16" s="665"/>
      <c r="EB16" s="665"/>
      <c r="EC16" s="708"/>
    </row>
    <row r="17" spans="2:133" ht="11.25" customHeight="1" x14ac:dyDescent="0.15">
      <c r="B17" s="661" t="s">
        <v>268</v>
      </c>
      <c r="C17" s="662"/>
      <c r="D17" s="662"/>
      <c r="E17" s="662"/>
      <c r="F17" s="662"/>
      <c r="G17" s="662"/>
      <c r="H17" s="662"/>
      <c r="I17" s="662"/>
      <c r="J17" s="662"/>
      <c r="K17" s="662"/>
      <c r="L17" s="662"/>
      <c r="M17" s="662"/>
      <c r="N17" s="662"/>
      <c r="O17" s="662"/>
      <c r="P17" s="662"/>
      <c r="Q17" s="663"/>
      <c r="R17" s="664">
        <v>4165</v>
      </c>
      <c r="S17" s="665"/>
      <c r="T17" s="665"/>
      <c r="U17" s="665"/>
      <c r="V17" s="665"/>
      <c r="W17" s="665"/>
      <c r="X17" s="665"/>
      <c r="Y17" s="666"/>
      <c r="Z17" s="691">
        <v>0.1</v>
      </c>
      <c r="AA17" s="691"/>
      <c r="AB17" s="691"/>
      <c r="AC17" s="691"/>
      <c r="AD17" s="692">
        <v>4165</v>
      </c>
      <c r="AE17" s="692"/>
      <c r="AF17" s="692"/>
      <c r="AG17" s="692"/>
      <c r="AH17" s="692"/>
      <c r="AI17" s="692"/>
      <c r="AJ17" s="692"/>
      <c r="AK17" s="692"/>
      <c r="AL17" s="667">
        <v>0.1</v>
      </c>
      <c r="AM17" s="668"/>
      <c r="AN17" s="668"/>
      <c r="AO17" s="693"/>
      <c r="AP17" s="661" t="s">
        <v>269</v>
      </c>
      <c r="AQ17" s="662"/>
      <c r="AR17" s="662"/>
      <c r="AS17" s="662"/>
      <c r="AT17" s="662"/>
      <c r="AU17" s="662"/>
      <c r="AV17" s="662"/>
      <c r="AW17" s="662"/>
      <c r="AX17" s="662"/>
      <c r="AY17" s="662"/>
      <c r="AZ17" s="662"/>
      <c r="BA17" s="662"/>
      <c r="BB17" s="662"/>
      <c r="BC17" s="662"/>
      <c r="BD17" s="662"/>
      <c r="BE17" s="662"/>
      <c r="BF17" s="663"/>
      <c r="BG17" s="664" t="s">
        <v>130</v>
      </c>
      <c r="BH17" s="665"/>
      <c r="BI17" s="665"/>
      <c r="BJ17" s="665"/>
      <c r="BK17" s="665"/>
      <c r="BL17" s="665"/>
      <c r="BM17" s="665"/>
      <c r="BN17" s="666"/>
      <c r="BO17" s="691" t="s">
        <v>130</v>
      </c>
      <c r="BP17" s="691"/>
      <c r="BQ17" s="691"/>
      <c r="BR17" s="691"/>
      <c r="BS17" s="692" t="s">
        <v>130</v>
      </c>
      <c r="BT17" s="692"/>
      <c r="BU17" s="692"/>
      <c r="BV17" s="692"/>
      <c r="BW17" s="692"/>
      <c r="BX17" s="692"/>
      <c r="BY17" s="692"/>
      <c r="BZ17" s="692"/>
      <c r="CA17" s="692"/>
      <c r="CB17" s="750"/>
      <c r="CD17" s="698" t="s">
        <v>270</v>
      </c>
      <c r="CE17" s="699"/>
      <c r="CF17" s="699"/>
      <c r="CG17" s="699"/>
      <c r="CH17" s="699"/>
      <c r="CI17" s="699"/>
      <c r="CJ17" s="699"/>
      <c r="CK17" s="699"/>
      <c r="CL17" s="699"/>
      <c r="CM17" s="699"/>
      <c r="CN17" s="699"/>
      <c r="CO17" s="699"/>
      <c r="CP17" s="699"/>
      <c r="CQ17" s="700"/>
      <c r="CR17" s="664">
        <v>500960</v>
      </c>
      <c r="CS17" s="665"/>
      <c r="CT17" s="665"/>
      <c r="CU17" s="665"/>
      <c r="CV17" s="665"/>
      <c r="CW17" s="665"/>
      <c r="CX17" s="665"/>
      <c r="CY17" s="666"/>
      <c r="CZ17" s="691">
        <v>9.3000000000000007</v>
      </c>
      <c r="DA17" s="691"/>
      <c r="DB17" s="691"/>
      <c r="DC17" s="691"/>
      <c r="DD17" s="670" t="s">
        <v>130</v>
      </c>
      <c r="DE17" s="665"/>
      <c r="DF17" s="665"/>
      <c r="DG17" s="665"/>
      <c r="DH17" s="665"/>
      <c r="DI17" s="665"/>
      <c r="DJ17" s="665"/>
      <c r="DK17" s="665"/>
      <c r="DL17" s="665"/>
      <c r="DM17" s="665"/>
      <c r="DN17" s="665"/>
      <c r="DO17" s="665"/>
      <c r="DP17" s="666"/>
      <c r="DQ17" s="670">
        <v>500960</v>
      </c>
      <c r="DR17" s="665"/>
      <c r="DS17" s="665"/>
      <c r="DT17" s="665"/>
      <c r="DU17" s="665"/>
      <c r="DV17" s="665"/>
      <c r="DW17" s="665"/>
      <c r="DX17" s="665"/>
      <c r="DY17" s="665"/>
      <c r="DZ17" s="665"/>
      <c r="EA17" s="665"/>
      <c r="EB17" s="665"/>
      <c r="EC17" s="708"/>
    </row>
    <row r="18" spans="2:133" ht="11.25" customHeight="1" x14ac:dyDescent="0.15">
      <c r="B18" s="661" t="s">
        <v>271</v>
      </c>
      <c r="C18" s="662"/>
      <c r="D18" s="662"/>
      <c r="E18" s="662"/>
      <c r="F18" s="662"/>
      <c r="G18" s="662"/>
      <c r="H18" s="662"/>
      <c r="I18" s="662"/>
      <c r="J18" s="662"/>
      <c r="K18" s="662"/>
      <c r="L18" s="662"/>
      <c r="M18" s="662"/>
      <c r="N18" s="662"/>
      <c r="O18" s="662"/>
      <c r="P18" s="662"/>
      <c r="Q18" s="663"/>
      <c r="R18" s="664">
        <v>10991</v>
      </c>
      <c r="S18" s="665"/>
      <c r="T18" s="665"/>
      <c r="U18" s="665"/>
      <c r="V18" s="665"/>
      <c r="W18" s="665"/>
      <c r="X18" s="665"/>
      <c r="Y18" s="666"/>
      <c r="Z18" s="691">
        <v>0.2</v>
      </c>
      <c r="AA18" s="691"/>
      <c r="AB18" s="691"/>
      <c r="AC18" s="691"/>
      <c r="AD18" s="692">
        <v>10991</v>
      </c>
      <c r="AE18" s="692"/>
      <c r="AF18" s="692"/>
      <c r="AG18" s="692"/>
      <c r="AH18" s="692"/>
      <c r="AI18" s="692"/>
      <c r="AJ18" s="692"/>
      <c r="AK18" s="692"/>
      <c r="AL18" s="667">
        <v>0.40000000596046448</v>
      </c>
      <c r="AM18" s="668"/>
      <c r="AN18" s="668"/>
      <c r="AO18" s="693"/>
      <c r="AP18" s="661" t="s">
        <v>272</v>
      </c>
      <c r="AQ18" s="662"/>
      <c r="AR18" s="662"/>
      <c r="AS18" s="662"/>
      <c r="AT18" s="662"/>
      <c r="AU18" s="662"/>
      <c r="AV18" s="662"/>
      <c r="AW18" s="662"/>
      <c r="AX18" s="662"/>
      <c r="AY18" s="662"/>
      <c r="AZ18" s="662"/>
      <c r="BA18" s="662"/>
      <c r="BB18" s="662"/>
      <c r="BC18" s="662"/>
      <c r="BD18" s="662"/>
      <c r="BE18" s="662"/>
      <c r="BF18" s="663"/>
      <c r="BG18" s="664" t="s">
        <v>130</v>
      </c>
      <c r="BH18" s="665"/>
      <c r="BI18" s="665"/>
      <c r="BJ18" s="665"/>
      <c r="BK18" s="665"/>
      <c r="BL18" s="665"/>
      <c r="BM18" s="665"/>
      <c r="BN18" s="666"/>
      <c r="BO18" s="691" t="s">
        <v>130</v>
      </c>
      <c r="BP18" s="691"/>
      <c r="BQ18" s="691"/>
      <c r="BR18" s="691"/>
      <c r="BS18" s="692" t="s">
        <v>130</v>
      </c>
      <c r="BT18" s="692"/>
      <c r="BU18" s="692"/>
      <c r="BV18" s="692"/>
      <c r="BW18" s="692"/>
      <c r="BX18" s="692"/>
      <c r="BY18" s="692"/>
      <c r="BZ18" s="692"/>
      <c r="CA18" s="692"/>
      <c r="CB18" s="750"/>
      <c r="CD18" s="698" t="s">
        <v>273</v>
      </c>
      <c r="CE18" s="699"/>
      <c r="CF18" s="699"/>
      <c r="CG18" s="699"/>
      <c r="CH18" s="699"/>
      <c r="CI18" s="699"/>
      <c r="CJ18" s="699"/>
      <c r="CK18" s="699"/>
      <c r="CL18" s="699"/>
      <c r="CM18" s="699"/>
      <c r="CN18" s="699"/>
      <c r="CO18" s="699"/>
      <c r="CP18" s="699"/>
      <c r="CQ18" s="700"/>
      <c r="CR18" s="664" t="s">
        <v>130</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130</v>
      </c>
      <c r="DR18" s="665"/>
      <c r="DS18" s="665"/>
      <c r="DT18" s="665"/>
      <c r="DU18" s="665"/>
      <c r="DV18" s="665"/>
      <c r="DW18" s="665"/>
      <c r="DX18" s="665"/>
      <c r="DY18" s="665"/>
      <c r="DZ18" s="665"/>
      <c r="EA18" s="665"/>
      <c r="EB18" s="665"/>
      <c r="EC18" s="708"/>
    </row>
    <row r="19" spans="2:133" ht="11.25" customHeight="1" x14ac:dyDescent="0.15">
      <c r="B19" s="661" t="s">
        <v>274</v>
      </c>
      <c r="C19" s="662"/>
      <c r="D19" s="662"/>
      <c r="E19" s="662"/>
      <c r="F19" s="662"/>
      <c r="G19" s="662"/>
      <c r="H19" s="662"/>
      <c r="I19" s="662"/>
      <c r="J19" s="662"/>
      <c r="K19" s="662"/>
      <c r="L19" s="662"/>
      <c r="M19" s="662"/>
      <c r="N19" s="662"/>
      <c r="O19" s="662"/>
      <c r="P19" s="662"/>
      <c r="Q19" s="663"/>
      <c r="R19" s="664">
        <v>372</v>
      </c>
      <c r="S19" s="665"/>
      <c r="T19" s="665"/>
      <c r="U19" s="665"/>
      <c r="V19" s="665"/>
      <c r="W19" s="665"/>
      <c r="X19" s="665"/>
      <c r="Y19" s="666"/>
      <c r="Z19" s="691">
        <v>0</v>
      </c>
      <c r="AA19" s="691"/>
      <c r="AB19" s="691"/>
      <c r="AC19" s="691"/>
      <c r="AD19" s="692">
        <v>372</v>
      </c>
      <c r="AE19" s="692"/>
      <c r="AF19" s="692"/>
      <c r="AG19" s="692"/>
      <c r="AH19" s="692"/>
      <c r="AI19" s="692"/>
      <c r="AJ19" s="692"/>
      <c r="AK19" s="692"/>
      <c r="AL19" s="667">
        <v>0</v>
      </c>
      <c r="AM19" s="668"/>
      <c r="AN19" s="668"/>
      <c r="AO19" s="693"/>
      <c r="AP19" s="661" t="s">
        <v>275</v>
      </c>
      <c r="AQ19" s="662"/>
      <c r="AR19" s="662"/>
      <c r="AS19" s="662"/>
      <c r="AT19" s="662"/>
      <c r="AU19" s="662"/>
      <c r="AV19" s="662"/>
      <c r="AW19" s="662"/>
      <c r="AX19" s="662"/>
      <c r="AY19" s="662"/>
      <c r="AZ19" s="662"/>
      <c r="BA19" s="662"/>
      <c r="BB19" s="662"/>
      <c r="BC19" s="662"/>
      <c r="BD19" s="662"/>
      <c r="BE19" s="662"/>
      <c r="BF19" s="663"/>
      <c r="BG19" s="664">
        <v>2148</v>
      </c>
      <c r="BH19" s="665"/>
      <c r="BI19" s="665"/>
      <c r="BJ19" s="665"/>
      <c r="BK19" s="665"/>
      <c r="BL19" s="665"/>
      <c r="BM19" s="665"/>
      <c r="BN19" s="666"/>
      <c r="BO19" s="691">
        <v>0.5</v>
      </c>
      <c r="BP19" s="691"/>
      <c r="BQ19" s="691"/>
      <c r="BR19" s="691"/>
      <c r="BS19" s="692" t="s">
        <v>130</v>
      </c>
      <c r="BT19" s="692"/>
      <c r="BU19" s="692"/>
      <c r="BV19" s="692"/>
      <c r="BW19" s="692"/>
      <c r="BX19" s="692"/>
      <c r="BY19" s="692"/>
      <c r="BZ19" s="692"/>
      <c r="CA19" s="692"/>
      <c r="CB19" s="750"/>
      <c r="CD19" s="698" t="s">
        <v>276</v>
      </c>
      <c r="CE19" s="699"/>
      <c r="CF19" s="699"/>
      <c r="CG19" s="699"/>
      <c r="CH19" s="699"/>
      <c r="CI19" s="699"/>
      <c r="CJ19" s="699"/>
      <c r="CK19" s="699"/>
      <c r="CL19" s="699"/>
      <c r="CM19" s="699"/>
      <c r="CN19" s="699"/>
      <c r="CO19" s="699"/>
      <c r="CP19" s="699"/>
      <c r="CQ19" s="700"/>
      <c r="CR19" s="664" t="s">
        <v>130</v>
      </c>
      <c r="CS19" s="665"/>
      <c r="CT19" s="665"/>
      <c r="CU19" s="665"/>
      <c r="CV19" s="665"/>
      <c r="CW19" s="665"/>
      <c r="CX19" s="665"/>
      <c r="CY19" s="666"/>
      <c r="CZ19" s="691" t="s">
        <v>130</v>
      </c>
      <c r="DA19" s="691"/>
      <c r="DB19" s="691"/>
      <c r="DC19" s="691"/>
      <c r="DD19" s="670" t="s">
        <v>130</v>
      </c>
      <c r="DE19" s="665"/>
      <c r="DF19" s="665"/>
      <c r="DG19" s="665"/>
      <c r="DH19" s="665"/>
      <c r="DI19" s="665"/>
      <c r="DJ19" s="665"/>
      <c r="DK19" s="665"/>
      <c r="DL19" s="665"/>
      <c r="DM19" s="665"/>
      <c r="DN19" s="665"/>
      <c r="DO19" s="665"/>
      <c r="DP19" s="666"/>
      <c r="DQ19" s="670" t="s">
        <v>130</v>
      </c>
      <c r="DR19" s="665"/>
      <c r="DS19" s="665"/>
      <c r="DT19" s="665"/>
      <c r="DU19" s="665"/>
      <c r="DV19" s="665"/>
      <c r="DW19" s="665"/>
      <c r="DX19" s="665"/>
      <c r="DY19" s="665"/>
      <c r="DZ19" s="665"/>
      <c r="EA19" s="665"/>
      <c r="EB19" s="665"/>
      <c r="EC19" s="708"/>
    </row>
    <row r="20" spans="2:133" ht="11.25" customHeight="1" x14ac:dyDescent="0.15">
      <c r="B20" s="661" t="s">
        <v>277</v>
      </c>
      <c r="C20" s="662"/>
      <c r="D20" s="662"/>
      <c r="E20" s="662"/>
      <c r="F20" s="662"/>
      <c r="G20" s="662"/>
      <c r="H20" s="662"/>
      <c r="I20" s="662"/>
      <c r="J20" s="662"/>
      <c r="K20" s="662"/>
      <c r="L20" s="662"/>
      <c r="M20" s="662"/>
      <c r="N20" s="662"/>
      <c r="O20" s="662"/>
      <c r="P20" s="662"/>
      <c r="Q20" s="663"/>
      <c r="R20" s="664">
        <v>1021</v>
      </c>
      <c r="S20" s="665"/>
      <c r="T20" s="665"/>
      <c r="U20" s="665"/>
      <c r="V20" s="665"/>
      <c r="W20" s="665"/>
      <c r="X20" s="665"/>
      <c r="Y20" s="666"/>
      <c r="Z20" s="691">
        <v>0</v>
      </c>
      <c r="AA20" s="691"/>
      <c r="AB20" s="691"/>
      <c r="AC20" s="691"/>
      <c r="AD20" s="692">
        <v>1021</v>
      </c>
      <c r="AE20" s="692"/>
      <c r="AF20" s="692"/>
      <c r="AG20" s="692"/>
      <c r="AH20" s="692"/>
      <c r="AI20" s="692"/>
      <c r="AJ20" s="692"/>
      <c r="AK20" s="692"/>
      <c r="AL20" s="667">
        <v>0</v>
      </c>
      <c r="AM20" s="668"/>
      <c r="AN20" s="668"/>
      <c r="AO20" s="693"/>
      <c r="AP20" s="661" t="s">
        <v>278</v>
      </c>
      <c r="AQ20" s="662"/>
      <c r="AR20" s="662"/>
      <c r="AS20" s="662"/>
      <c r="AT20" s="662"/>
      <c r="AU20" s="662"/>
      <c r="AV20" s="662"/>
      <c r="AW20" s="662"/>
      <c r="AX20" s="662"/>
      <c r="AY20" s="662"/>
      <c r="AZ20" s="662"/>
      <c r="BA20" s="662"/>
      <c r="BB20" s="662"/>
      <c r="BC20" s="662"/>
      <c r="BD20" s="662"/>
      <c r="BE20" s="662"/>
      <c r="BF20" s="663"/>
      <c r="BG20" s="664">
        <v>2148</v>
      </c>
      <c r="BH20" s="665"/>
      <c r="BI20" s="665"/>
      <c r="BJ20" s="665"/>
      <c r="BK20" s="665"/>
      <c r="BL20" s="665"/>
      <c r="BM20" s="665"/>
      <c r="BN20" s="666"/>
      <c r="BO20" s="691">
        <v>0.5</v>
      </c>
      <c r="BP20" s="691"/>
      <c r="BQ20" s="691"/>
      <c r="BR20" s="691"/>
      <c r="BS20" s="692" t="s">
        <v>130</v>
      </c>
      <c r="BT20" s="692"/>
      <c r="BU20" s="692"/>
      <c r="BV20" s="692"/>
      <c r="BW20" s="692"/>
      <c r="BX20" s="692"/>
      <c r="BY20" s="692"/>
      <c r="BZ20" s="692"/>
      <c r="CA20" s="692"/>
      <c r="CB20" s="750"/>
      <c r="CD20" s="698" t="s">
        <v>279</v>
      </c>
      <c r="CE20" s="699"/>
      <c r="CF20" s="699"/>
      <c r="CG20" s="699"/>
      <c r="CH20" s="699"/>
      <c r="CI20" s="699"/>
      <c r="CJ20" s="699"/>
      <c r="CK20" s="699"/>
      <c r="CL20" s="699"/>
      <c r="CM20" s="699"/>
      <c r="CN20" s="699"/>
      <c r="CO20" s="699"/>
      <c r="CP20" s="699"/>
      <c r="CQ20" s="700"/>
      <c r="CR20" s="664">
        <v>5401610</v>
      </c>
      <c r="CS20" s="665"/>
      <c r="CT20" s="665"/>
      <c r="CU20" s="665"/>
      <c r="CV20" s="665"/>
      <c r="CW20" s="665"/>
      <c r="CX20" s="665"/>
      <c r="CY20" s="666"/>
      <c r="CZ20" s="691">
        <v>100</v>
      </c>
      <c r="DA20" s="691"/>
      <c r="DB20" s="691"/>
      <c r="DC20" s="691"/>
      <c r="DD20" s="670">
        <v>687496</v>
      </c>
      <c r="DE20" s="665"/>
      <c r="DF20" s="665"/>
      <c r="DG20" s="665"/>
      <c r="DH20" s="665"/>
      <c r="DI20" s="665"/>
      <c r="DJ20" s="665"/>
      <c r="DK20" s="665"/>
      <c r="DL20" s="665"/>
      <c r="DM20" s="665"/>
      <c r="DN20" s="665"/>
      <c r="DO20" s="665"/>
      <c r="DP20" s="666"/>
      <c r="DQ20" s="670">
        <v>3879778</v>
      </c>
      <c r="DR20" s="665"/>
      <c r="DS20" s="665"/>
      <c r="DT20" s="665"/>
      <c r="DU20" s="665"/>
      <c r="DV20" s="665"/>
      <c r="DW20" s="665"/>
      <c r="DX20" s="665"/>
      <c r="DY20" s="665"/>
      <c r="DZ20" s="665"/>
      <c r="EA20" s="665"/>
      <c r="EB20" s="665"/>
      <c r="EC20" s="708"/>
    </row>
    <row r="21" spans="2:133" ht="11.25" customHeight="1" x14ac:dyDescent="0.15">
      <c r="B21" s="661" t="s">
        <v>280</v>
      </c>
      <c r="C21" s="662"/>
      <c r="D21" s="662"/>
      <c r="E21" s="662"/>
      <c r="F21" s="662"/>
      <c r="G21" s="662"/>
      <c r="H21" s="662"/>
      <c r="I21" s="662"/>
      <c r="J21" s="662"/>
      <c r="K21" s="662"/>
      <c r="L21" s="662"/>
      <c r="M21" s="662"/>
      <c r="N21" s="662"/>
      <c r="O21" s="662"/>
      <c r="P21" s="662"/>
      <c r="Q21" s="663"/>
      <c r="R21" s="664">
        <v>250</v>
      </c>
      <c r="S21" s="665"/>
      <c r="T21" s="665"/>
      <c r="U21" s="665"/>
      <c r="V21" s="665"/>
      <c r="W21" s="665"/>
      <c r="X21" s="665"/>
      <c r="Y21" s="666"/>
      <c r="Z21" s="691">
        <v>0</v>
      </c>
      <c r="AA21" s="691"/>
      <c r="AB21" s="691"/>
      <c r="AC21" s="691"/>
      <c r="AD21" s="692">
        <v>250</v>
      </c>
      <c r="AE21" s="692"/>
      <c r="AF21" s="692"/>
      <c r="AG21" s="692"/>
      <c r="AH21" s="692"/>
      <c r="AI21" s="692"/>
      <c r="AJ21" s="692"/>
      <c r="AK21" s="692"/>
      <c r="AL21" s="667">
        <v>0</v>
      </c>
      <c r="AM21" s="668"/>
      <c r="AN21" s="668"/>
      <c r="AO21" s="693"/>
      <c r="AP21" s="757" t="s">
        <v>281</v>
      </c>
      <c r="AQ21" s="764"/>
      <c r="AR21" s="764"/>
      <c r="AS21" s="764"/>
      <c r="AT21" s="764"/>
      <c r="AU21" s="764"/>
      <c r="AV21" s="764"/>
      <c r="AW21" s="764"/>
      <c r="AX21" s="764"/>
      <c r="AY21" s="764"/>
      <c r="AZ21" s="764"/>
      <c r="BA21" s="764"/>
      <c r="BB21" s="764"/>
      <c r="BC21" s="764"/>
      <c r="BD21" s="764"/>
      <c r="BE21" s="764"/>
      <c r="BF21" s="759"/>
      <c r="BG21" s="664">
        <v>2148</v>
      </c>
      <c r="BH21" s="665"/>
      <c r="BI21" s="665"/>
      <c r="BJ21" s="665"/>
      <c r="BK21" s="665"/>
      <c r="BL21" s="665"/>
      <c r="BM21" s="665"/>
      <c r="BN21" s="666"/>
      <c r="BO21" s="691">
        <v>0.5</v>
      </c>
      <c r="BP21" s="691"/>
      <c r="BQ21" s="691"/>
      <c r="BR21" s="691"/>
      <c r="BS21" s="692" t="s">
        <v>130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282</v>
      </c>
      <c r="C22" s="728"/>
      <c r="D22" s="728"/>
      <c r="E22" s="728"/>
      <c r="F22" s="728"/>
      <c r="G22" s="728"/>
      <c r="H22" s="728"/>
      <c r="I22" s="728"/>
      <c r="J22" s="728"/>
      <c r="K22" s="728"/>
      <c r="L22" s="728"/>
      <c r="M22" s="728"/>
      <c r="N22" s="728"/>
      <c r="O22" s="728"/>
      <c r="P22" s="728"/>
      <c r="Q22" s="729"/>
      <c r="R22" s="664">
        <v>9348</v>
      </c>
      <c r="S22" s="665"/>
      <c r="T22" s="665"/>
      <c r="U22" s="665"/>
      <c r="V22" s="665"/>
      <c r="W22" s="665"/>
      <c r="X22" s="665"/>
      <c r="Y22" s="666"/>
      <c r="Z22" s="691">
        <v>0.2</v>
      </c>
      <c r="AA22" s="691"/>
      <c r="AB22" s="691"/>
      <c r="AC22" s="691"/>
      <c r="AD22" s="692">
        <v>9348</v>
      </c>
      <c r="AE22" s="692"/>
      <c r="AF22" s="692"/>
      <c r="AG22" s="692"/>
      <c r="AH22" s="692"/>
      <c r="AI22" s="692"/>
      <c r="AJ22" s="692"/>
      <c r="AK22" s="692"/>
      <c r="AL22" s="667">
        <v>0.30000001192092896</v>
      </c>
      <c r="AM22" s="668"/>
      <c r="AN22" s="668"/>
      <c r="AO22" s="693"/>
      <c r="AP22" s="757" t="s">
        <v>283</v>
      </c>
      <c r="AQ22" s="764"/>
      <c r="AR22" s="764"/>
      <c r="AS22" s="764"/>
      <c r="AT22" s="764"/>
      <c r="AU22" s="764"/>
      <c r="AV22" s="764"/>
      <c r="AW22" s="764"/>
      <c r="AX22" s="764"/>
      <c r="AY22" s="764"/>
      <c r="AZ22" s="764"/>
      <c r="BA22" s="764"/>
      <c r="BB22" s="764"/>
      <c r="BC22" s="764"/>
      <c r="BD22" s="764"/>
      <c r="BE22" s="764"/>
      <c r="BF22" s="759"/>
      <c r="BG22" s="664" t="s">
        <v>130</v>
      </c>
      <c r="BH22" s="665"/>
      <c r="BI22" s="665"/>
      <c r="BJ22" s="665"/>
      <c r="BK22" s="665"/>
      <c r="BL22" s="665"/>
      <c r="BM22" s="665"/>
      <c r="BN22" s="666"/>
      <c r="BO22" s="691" t="s">
        <v>130</v>
      </c>
      <c r="BP22" s="691"/>
      <c r="BQ22" s="691"/>
      <c r="BR22" s="691"/>
      <c r="BS22" s="692" t="s">
        <v>130</v>
      </c>
      <c r="BT22" s="692"/>
      <c r="BU22" s="692"/>
      <c r="BV22" s="692"/>
      <c r="BW22" s="692"/>
      <c r="BX22" s="692"/>
      <c r="BY22" s="692"/>
      <c r="BZ22" s="692"/>
      <c r="CA22" s="692"/>
      <c r="CB22" s="750"/>
      <c r="CD22" s="766" t="s">
        <v>284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285</v>
      </c>
      <c r="C23" s="662"/>
      <c r="D23" s="662"/>
      <c r="E23" s="662"/>
      <c r="F23" s="662"/>
      <c r="G23" s="662"/>
      <c r="H23" s="662"/>
      <c r="I23" s="662"/>
      <c r="J23" s="662"/>
      <c r="K23" s="662"/>
      <c r="L23" s="662"/>
      <c r="M23" s="662"/>
      <c r="N23" s="662"/>
      <c r="O23" s="662"/>
      <c r="P23" s="662"/>
      <c r="Q23" s="663"/>
      <c r="R23" s="664">
        <v>2776167</v>
      </c>
      <c r="S23" s="665"/>
      <c r="T23" s="665"/>
      <c r="U23" s="665"/>
      <c r="V23" s="665"/>
      <c r="W23" s="665"/>
      <c r="X23" s="665"/>
      <c r="Y23" s="666"/>
      <c r="Z23" s="691">
        <v>50.3</v>
      </c>
      <c r="AA23" s="691"/>
      <c r="AB23" s="691"/>
      <c r="AC23" s="691"/>
      <c r="AD23" s="692">
        <v>2484307</v>
      </c>
      <c r="AE23" s="692"/>
      <c r="AF23" s="692"/>
      <c r="AG23" s="692"/>
      <c r="AH23" s="692"/>
      <c r="AI23" s="692"/>
      <c r="AJ23" s="692"/>
      <c r="AK23" s="692"/>
      <c r="AL23" s="667">
        <v>80.8</v>
      </c>
      <c r="AM23" s="668"/>
      <c r="AN23" s="668"/>
      <c r="AO23" s="693"/>
      <c r="AP23" s="757" t="s">
        <v>286</v>
      </c>
      <c r="AQ23" s="764"/>
      <c r="AR23" s="764"/>
      <c r="AS23" s="764"/>
      <c r="AT23" s="764"/>
      <c r="AU23" s="764"/>
      <c r="AV23" s="764"/>
      <c r="AW23" s="764"/>
      <c r="AX23" s="764"/>
      <c r="AY23" s="764"/>
      <c r="AZ23" s="764"/>
      <c r="BA23" s="764"/>
      <c r="BB23" s="764"/>
      <c r="BC23" s="764"/>
      <c r="BD23" s="764"/>
      <c r="BE23" s="764"/>
      <c r="BF23" s="759"/>
      <c r="BG23" s="664" t="s">
        <v>130</v>
      </c>
      <c r="BH23" s="665"/>
      <c r="BI23" s="665"/>
      <c r="BJ23" s="665"/>
      <c r="BK23" s="665"/>
      <c r="BL23" s="665"/>
      <c r="BM23" s="665"/>
      <c r="BN23" s="666"/>
      <c r="BO23" s="691" t="s">
        <v>130</v>
      </c>
      <c r="BP23" s="691"/>
      <c r="BQ23" s="691"/>
      <c r="BR23" s="691"/>
      <c r="BS23" s="692" t="s">
        <v>130</v>
      </c>
      <c r="BT23" s="692"/>
      <c r="BU23" s="692"/>
      <c r="BV23" s="692"/>
      <c r="BW23" s="692"/>
      <c r="BX23" s="692"/>
      <c r="BY23" s="692"/>
      <c r="BZ23" s="692"/>
      <c r="CA23" s="692"/>
      <c r="CB23" s="750"/>
      <c r="CD23" s="766" t="s">
        <v>225</v>
      </c>
      <c r="CE23" s="767"/>
      <c r="CF23" s="767"/>
      <c r="CG23" s="767"/>
      <c r="CH23" s="767"/>
      <c r="CI23" s="767"/>
      <c r="CJ23" s="767"/>
      <c r="CK23" s="767"/>
      <c r="CL23" s="767"/>
      <c r="CM23" s="767"/>
      <c r="CN23" s="767"/>
      <c r="CO23" s="767"/>
      <c r="CP23" s="767"/>
      <c r="CQ23" s="768"/>
      <c r="CR23" s="766" t="s">
        <v>287</v>
      </c>
      <c r="CS23" s="767"/>
      <c r="CT23" s="767"/>
      <c r="CU23" s="767"/>
      <c r="CV23" s="767"/>
      <c r="CW23" s="767"/>
      <c r="CX23" s="767"/>
      <c r="CY23" s="768"/>
      <c r="CZ23" s="766" t="s">
        <v>288</v>
      </c>
      <c r="DA23" s="767"/>
      <c r="DB23" s="767"/>
      <c r="DC23" s="768"/>
      <c r="DD23" s="766" t="s">
        <v>289</v>
      </c>
      <c r="DE23" s="767"/>
      <c r="DF23" s="767"/>
      <c r="DG23" s="767"/>
      <c r="DH23" s="767"/>
      <c r="DI23" s="767"/>
      <c r="DJ23" s="767"/>
      <c r="DK23" s="768"/>
      <c r="DL23" s="775" t="s">
        <v>290</v>
      </c>
      <c r="DM23" s="776"/>
      <c r="DN23" s="776"/>
      <c r="DO23" s="776"/>
      <c r="DP23" s="776"/>
      <c r="DQ23" s="776"/>
      <c r="DR23" s="776"/>
      <c r="DS23" s="776"/>
      <c r="DT23" s="776"/>
      <c r="DU23" s="776"/>
      <c r="DV23" s="777"/>
      <c r="DW23" s="766" t="s">
        <v>291</v>
      </c>
      <c r="DX23" s="767"/>
      <c r="DY23" s="767"/>
      <c r="DZ23" s="767"/>
      <c r="EA23" s="767"/>
      <c r="EB23" s="767"/>
      <c r="EC23" s="768"/>
    </row>
    <row r="24" spans="2:133" ht="11.25" customHeight="1" x14ac:dyDescent="0.15">
      <c r="B24" s="661" t="s">
        <v>292</v>
      </c>
      <c r="C24" s="662"/>
      <c r="D24" s="662"/>
      <c r="E24" s="662"/>
      <c r="F24" s="662"/>
      <c r="G24" s="662"/>
      <c r="H24" s="662"/>
      <c r="I24" s="662"/>
      <c r="J24" s="662"/>
      <c r="K24" s="662"/>
      <c r="L24" s="662"/>
      <c r="M24" s="662"/>
      <c r="N24" s="662"/>
      <c r="O24" s="662"/>
      <c r="P24" s="662"/>
      <c r="Q24" s="663"/>
      <c r="R24" s="664">
        <v>2484307</v>
      </c>
      <c r="S24" s="665"/>
      <c r="T24" s="665"/>
      <c r="U24" s="665"/>
      <c r="V24" s="665"/>
      <c r="W24" s="665"/>
      <c r="X24" s="665"/>
      <c r="Y24" s="666"/>
      <c r="Z24" s="691">
        <v>45</v>
      </c>
      <c r="AA24" s="691"/>
      <c r="AB24" s="691"/>
      <c r="AC24" s="691"/>
      <c r="AD24" s="692">
        <v>2484307</v>
      </c>
      <c r="AE24" s="692"/>
      <c r="AF24" s="692"/>
      <c r="AG24" s="692"/>
      <c r="AH24" s="692"/>
      <c r="AI24" s="692"/>
      <c r="AJ24" s="692"/>
      <c r="AK24" s="692"/>
      <c r="AL24" s="667">
        <v>80.8</v>
      </c>
      <c r="AM24" s="668"/>
      <c r="AN24" s="668"/>
      <c r="AO24" s="693"/>
      <c r="AP24" s="757" t="s">
        <v>293</v>
      </c>
      <c r="AQ24" s="764"/>
      <c r="AR24" s="764"/>
      <c r="AS24" s="764"/>
      <c r="AT24" s="764"/>
      <c r="AU24" s="764"/>
      <c r="AV24" s="764"/>
      <c r="AW24" s="764"/>
      <c r="AX24" s="764"/>
      <c r="AY24" s="764"/>
      <c r="AZ24" s="764"/>
      <c r="BA24" s="764"/>
      <c r="BB24" s="764"/>
      <c r="BC24" s="764"/>
      <c r="BD24" s="764"/>
      <c r="BE24" s="764"/>
      <c r="BF24" s="759"/>
      <c r="BG24" s="664" t="s">
        <v>130</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0"/>
      <c r="CD24" s="720" t="s">
        <v>294</v>
      </c>
      <c r="CE24" s="721"/>
      <c r="CF24" s="721"/>
      <c r="CG24" s="721"/>
      <c r="CH24" s="721"/>
      <c r="CI24" s="721"/>
      <c r="CJ24" s="721"/>
      <c r="CK24" s="721"/>
      <c r="CL24" s="721"/>
      <c r="CM24" s="721"/>
      <c r="CN24" s="721"/>
      <c r="CO24" s="721"/>
      <c r="CP24" s="721"/>
      <c r="CQ24" s="722"/>
      <c r="CR24" s="717">
        <v>1658383</v>
      </c>
      <c r="CS24" s="718"/>
      <c r="CT24" s="718"/>
      <c r="CU24" s="718"/>
      <c r="CV24" s="718"/>
      <c r="CW24" s="718"/>
      <c r="CX24" s="718"/>
      <c r="CY24" s="761"/>
      <c r="CZ24" s="762">
        <v>30.7</v>
      </c>
      <c r="DA24" s="737"/>
      <c r="DB24" s="737"/>
      <c r="DC24" s="765"/>
      <c r="DD24" s="760">
        <v>1305148</v>
      </c>
      <c r="DE24" s="718"/>
      <c r="DF24" s="718"/>
      <c r="DG24" s="718"/>
      <c r="DH24" s="718"/>
      <c r="DI24" s="718"/>
      <c r="DJ24" s="718"/>
      <c r="DK24" s="761"/>
      <c r="DL24" s="760">
        <v>1292625</v>
      </c>
      <c r="DM24" s="718"/>
      <c r="DN24" s="718"/>
      <c r="DO24" s="718"/>
      <c r="DP24" s="718"/>
      <c r="DQ24" s="718"/>
      <c r="DR24" s="718"/>
      <c r="DS24" s="718"/>
      <c r="DT24" s="718"/>
      <c r="DU24" s="718"/>
      <c r="DV24" s="761"/>
      <c r="DW24" s="762">
        <v>40.700000000000003</v>
      </c>
      <c r="DX24" s="737"/>
      <c r="DY24" s="737"/>
      <c r="DZ24" s="737"/>
      <c r="EA24" s="737"/>
      <c r="EB24" s="737"/>
      <c r="EC24" s="763"/>
    </row>
    <row r="25" spans="2:133" ht="11.25" customHeight="1" x14ac:dyDescent="0.15">
      <c r="B25" s="661" t="s">
        <v>295</v>
      </c>
      <c r="C25" s="662"/>
      <c r="D25" s="662"/>
      <c r="E25" s="662"/>
      <c r="F25" s="662"/>
      <c r="G25" s="662"/>
      <c r="H25" s="662"/>
      <c r="I25" s="662"/>
      <c r="J25" s="662"/>
      <c r="K25" s="662"/>
      <c r="L25" s="662"/>
      <c r="M25" s="662"/>
      <c r="N25" s="662"/>
      <c r="O25" s="662"/>
      <c r="P25" s="662"/>
      <c r="Q25" s="663"/>
      <c r="R25" s="664">
        <v>291860</v>
      </c>
      <c r="S25" s="665"/>
      <c r="T25" s="665"/>
      <c r="U25" s="665"/>
      <c r="V25" s="665"/>
      <c r="W25" s="665"/>
      <c r="X25" s="665"/>
      <c r="Y25" s="666"/>
      <c r="Z25" s="691">
        <v>5.3</v>
      </c>
      <c r="AA25" s="691"/>
      <c r="AB25" s="691"/>
      <c r="AC25" s="691"/>
      <c r="AD25" s="692" t="s">
        <v>130</v>
      </c>
      <c r="AE25" s="692"/>
      <c r="AF25" s="692"/>
      <c r="AG25" s="692"/>
      <c r="AH25" s="692"/>
      <c r="AI25" s="692"/>
      <c r="AJ25" s="692"/>
      <c r="AK25" s="692"/>
      <c r="AL25" s="667" t="s">
        <v>130</v>
      </c>
      <c r="AM25" s="668"/>
      <c r="AN25" s="668"/>
      <c r="AO25" s="693"/>
      <c r="AP25" s="757" t="s">
        <v>296</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130</v>
      </c>
      <c r="BP25" s="691"/>
      <c r="BQ25" s="691"/>
      <c r="BR25" s="691"/>
      <c r="BS25" s="692" t="s">
        <v>130</v>
      </c>
      <c r="BT25" s="692"/>
      <c r="BU25" s="692"/>
      <c r="BV25" s="692"/>
      <c r="BW25" s="692"/>
      <c r="BX25" s="692"/>
      <c r="BY25" s="692"/>
      <c r="BZ25" s="692"/>
      <c r="CA25" s="692"/>
      <c r="CB25" s="750"/>
      <c r="CD25" s="698" t="s">
        <v>297</v>
      </c>
      <c r="CE25" s="699"/>
      <c r="CF25" s="699"/>
      <c r="CG25" s="699"/>
      <c r="CH25" s="699"/>
      <c r="CI25" s="699"/>
      <c r="CJ25" s="699"/>
      <c r="CK25" s="699"/>
      <c r="CL25" s="699"/>
      <c r="CM25" s="699"/>
      <c r="CN25" s="699"/>
      <c r="CO25" s="699"/>
      <c r="CP25" s="699"/>
      <c r="CQ25" s="700"/>
      <c r="CR25" s="664">
        <v>749715</v>
      </c>
      <c r="CS25" s="675"/>
      <c r="CT25" s="675"/>
      <c r="CU25" s="675"/>
      <c r="CV25" s="675"/>
      <c r="CW25" s="675"/>
      <c r="CX25" s="675"/>
      <c r="CY25" s="676"/>
      <c r="CZ25" s="667">
        <v>13.9</v>
      </c>
      <c r="DA25" s="677"/>
      <c r="DB25" s="677"/>
      <c r="DC25" s="678"/>
      <c r="DD25" s="670">
        <v>699549</v>
      </c>
      <c r="DE25" s="675"/>
      <c r="DF25" s="675"/>
      <c r="DG25" s="675"/>
      <c r="DH25" s="675"/>
      <c r="DI25" s="675"/>
      <c r="DJ25" s="675"/>
      <c r="DK25" s="676"/>
      <c r="DL25" s="670">
        <v>693038</v>
      </c>
      <c r="DM25" s="675"/>
      <c r="DN25" s="675"/>
      <c r="DO25" s="675"/>
      <c r="DP25" s="675"/>
      <c r="DQ25" s="675"/>
      <c r="DR25" s="675"/>
      <c r="DS25" s="675"/>
      <c r="DT25" s="675"/>
      <c r="DU25" s="675"/>
      <c r="DV25" s="676"/>
      <c r="DW25" s="667">
        <v>21.8</v>
      </c>
      <c r="DX25" s="677"/>
      <c r="DY25" s="677"/>
      <c r="DZ25" s="677"/>
      <c r="EA25" s="677"/>
      <c r="EB25" s="677"/>
      <c r="EC25" s="709"/>
    </row>
    <row r="26" spans="2:133" ht="11.25" customHeight="1" x14ac:dyDescent="0.15">
      <c r="B26" s="661" t="s">
        <v>298</v>
      </c>
      <c r="C26" s="662"/>
      <c r="D26" s="662"/>
      <c r="E26" s="662"/>
      <c r="F26" s="662"/>
      <c r="G26" s="662"/>
      <c r="H26" s="662"/>
      <c r="I26" s="662"/>
      <c r="J26" s="662"/>
      <c r="K26" s="662"/>
      <c r="L26" s="662"/>
      <c r="M26" s="662"/>
      <c r="N26" s="662"/>
      <c r="O26" s="662"/>
      <c r="P26" s="662"/>
      <c r="Q26" s="663"/>
      <c r="R26" s="664" t="s">
        <v>130</v>
      </c>
      <c r="S26" s="665"/>
      <c r="T26" s="665"/>
      <c r="U26" s="665"/>
      <c r="V26" s="665"/>
      <c r="W26" s="665"/>
      <c r="X26" s="665"/>
      <c r="Y26" s="666"/>
      <c r="Z26" s="691" t="s">
        <v>130</v>
      </c>
      <c r="AA26" s="691"/>
      <c r="AB26" s="691"/>
      <c r="AC26" s="691"/>
      <c r="AD26" s="692" t="s">
        <v>130</v>
      </c>
      <c r="AE26" s="692"/>
      <c r="AF26" s="692"/>
      <c r="AG26" s="692"/>
      <c r="AH26" s="692"/>
      <c r="AI26" s="692"/>
      <c r="AJ26" s="692"/>
      <c r="AK26" s="692"/>
      <c r="AL26" s="667" t="s">
        <v>130</v>
      </c>
      <c r="AM26" s="668"/>
      <c r="AN26" s="668"/>
      <c r="AO26" s="693"/>
      <c r="AP26" s="757" t="s">
        <v>299</v>
      </c>
      <c r="AQ26" s="758"/>
      <c r="AR26" s="758"/>
      <c r="AS26" s="758"/>
      <c r="AT26" s="758"/>
      <c r="AU26" s="758"/>
      <c r="AV26" s="758"/>
      <c r="AW26" s="758"/>
      <c r="AX26" s="758"/>
      <c r="AY26" s="758"/>
      <c r="AZ26" s="758"/>
      <c r="BA26" s="758"/>
      <c r="BB26" s="758"/>
      <c r="BC26" s="758"/>
      <c r="BD26" s="758"/>
      <c r="BE26" s="758"/>
      <c r="BF26" s="759"/>
      <c r="BG26" s="664" t="s">
        <v>130</v>
      </c>
      <c r="BH26" s="665"/>
      <c r="BI26" s="665"/>
      <c r="BJ26" s="665"/>
      <c r="BK26" s="665"/>
      <c r="BL26" s="665"/>
      <c r="BM26" s="665"/>
      <c r="BN26" s="666"/>
      <c r="BO26" s="691" t="s">
        <v>130</v>
      </c>
      <c r="BP26" s="691"/>
      <c r="BQ26" s="691"/>
      <c r="BR26" s="691"/>
      <c r="BS26" s="692" t="s">
        <v>130</v>
      </c>
      <c r="BT26" s="692"/>
      <c r="BU26" s="692"/>
      <c r="BV26" s="692"/>
      <c r="BW26" s="692"/>
      <c r="BX26" s="692"/>
      <c r="BY26" s="692"/>
      <c r="BZ26" s="692"/>
      <c r="CA26" s="692"/>
      <c r="CB26" s="750"/>
      <c r="CD26" s="698" t="s">
        <v>300</v>
      </c>
      <c r="CE26" s="699"/>
      <c r="CF26" s="699"/>
      <c r="CG26" s="699"/>
      <c r="CH26" s="699"/>
      <c r="CI26" s="699"/>
      <c r="CJ26" s="699"/>
      <c r="CK26" s="699"/>
      <c r="CL26" s="699"/>
      <c r="CM26" s="699"/>
      <c r="CN26" s="699"/>
      <c r="CO26" s="699"/>
      <c r="CP26" s="699"/>
      <c r="CQ26" s="700"/>
      <c r="CR26" s="664">
        <v>433724</v>
      </c>
      <c r="CS26" s="665"/>
      <c r="CT26" s="665"/>
      <c r="CU26" s="665"/>
      <c r="CV26" s="665"/>
      <c r="CW26" s="665"/>
      <c r="CX26" s="665"/>
      <c r="CY26" s="666"/>
      <c r="CZ26" s="667">
        <v>8</v>
      </c>
      <c r="DA26" s="677"/>
      <c r="DB26" s="677"/>
      <c r="DC26" s="678"/>
      <c r="DD26" s="670">
        <v>409099</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709"/>
    </row>
    <row r="27" spans="2:133" ht="11.25" customHeight="1" x14ac:dyDescent="0.15">
      <c r="B27" s="661" t="s">
        <v>301</v>
      </c>
      <c r="C27" s="662"/>
      <c r="D27" s="662"/>
      <c r="E27" s="662"/>
      <c r="F27" s="662"/>
      <c r="G27" s="662"/>
      <c r="H27" s="662"/>
      <c r="I27" s="662"/>
      <c r="J27" s="662"/>
      <c r="K27" s="662"/>
      <c r="L27" s="662"/>
      <c r="M27" s="662"/>
      <c r="N27" s="662"/>
      <c r="O27" s="662"/>
      <c r="P27" s="662"/>
      <c r="Q27" s="663"/>
      <c r="R27" s="664">
        <v>3367488</v>
      </c>
      <c r="S27" s="665"/>
      <c r="T27" s="665"/>
      <c r="U27" s="665"/>
      <c r="V27" s="665"/>
      <c r="W27" s="665"/>
      <c r="X27" s="665"/>
      <c r="Y27" s="666"/>
      <c r="Z27" s="691">
        <v>61</v>
      </c>
      <c r="AA27" s="691"/>
      <c r="AB27" s="691"/>
      <c r="AC27" s="691"/>
      <c r="AD27" s="692">
        <v>3075628</v>
      </c>
      <c r="AE27" s="692"/>
      <c r="AF27" s="692"/>
      <c r="AG27" s="692"/>
      <c r="AH27" s="692"/>
      <c r="AI27" s="692"/>
      <c r="AJ27" s="692"/>
      <c r="AK27" s="692"/>
      <c r="AL27" s="667">
        <v>100</v>
      </c>
      <c r="AM27" s="668"/>
      <c r="AN27" s="668"/>
      <c r="AO27" s="693"/>
      <c r="AP27" s="661" t="s">
        <v>302</v>
      </c>
      <c r="AQ27" s="662"/>
      <c r="AR27" s="662"/>
      <c r="AS27" s="662"/>
      <c r="AT27" s="662"/>
      <c r="AU27" s="662"/>
      <c r="AV27" s="662"/>
      <c r="AW27" s="662"/>
      <c r="AX27" s="662"/>
      <c r="AY27" s="662"/>
      <c r="AZ27" s="662"/>
      <c r="BA27" s="662"/>
      <c r="BB27" s="662"/>
      <c r="BC27" s="662"/>
      <c r="BD27" s="662"/>
      <c r="BE27" s="662"/>
      <c r="BF27" s="663"/>
      <c r="BG27" s="664">
        <v>397389</v>
      </c>
      <c r="BH27" s="665"/>
      <c r="BI27" s="665"/>
      <c r="BJ27" s="665"/>
      <c r="BK27" s="665"/>
      <c r="BL27" s="665"/>
      <c r="BM27" s="665"/>
      <c r="BN27" s="666"/>
      <c r="BO27" s="691">
        <v>100</v>
      </c>
      <c r="BP27" s="691"/>
      <c r="BQ27" s="691"/>
      <c r="BR27" s="691"/>
      <c r="BS27" s="692">
        <v>5962</v>
      </c>
      <c r="BT27" s="692"/>
      <c r="BU27" s="692"/>
      <c r="BV27" s="692"/>
      <c r="BW27" s="692"/>
      <c r="BX27" s="692"/>
      <c r="BY27" s="692"/>
      <c r="BZ27" s="692"/>
      <c r="CA27" s="692"/>
      <c r="CB27" s="750"/>
      <c r="CD27" s="698" t="s">
        <v>303</v>
      </c>
      <c r="CE27" s="699"/>
      <c r="CF27" s="699"/>
      <c r="CG27" s="699"/>
      <c r="CH27" s="699"/>
      <c r="CI27" s="699"/>
      <c r="CJ27" s="699"/>
      <c r="CK27" s="699"/>
      <c r="CL27" s="699"/>
      <c r="CM27" s="699"/>
      <c r="CN27" s="699"/>
      <c r="CO27" s="699"/>
      <c r="CP27" s="699"/>
      <c r="CQ27" s="700"/>
      <c r="CR27" s="664">
        <v>407708</v>
      </c>
      <c r="CS27" s="675"/>
      <c r="CT27" s="675"/>
      <c r="CU27" s="675"/>
      <c r="CV27" s="675"/>
      <c r="CW27" s="675"/>
      <c r="CX27" s="675"/>
      <c r="CY27" s="676"/>
      <c r="CZ27" s="667">
        <v>7.5</v>
      </c>
      <c r="DA27" s="677"/>
      <c r="DB27" s="677"/>
      <c r="DC27" s="678"/>
      <c r="DD27" s="670">
        <v>104639</v>
      </c>
      <c r="DE27" s="675"/>
      <c r="DF27" s="675"/>
      <c r="DG27" s="675"/>
      <c r="DH27" s="675"/>
      <c r="DI27" s="675"/>
      <c r="DJ27" s="675"/>
      <c r="DK27" s="676"/>
      <c r="DL27" s="670">
        <v>98627</v>
      </c>
      <c r="DM27" s="675"/>
      <c r="DN27" s="675"/>
      <c r="DO27" s="675"/>
      <c r="DP27" s="675"/>
      <c r="DQ27" s="675"/>
      <c r="DR27" s="675"/>
      <c r="DS27" s="675"/>
      <c r="DT27" s="675"/>
      <c r="DU27" s="675"/>
      <c r="DV27" s="676"/>
      <c r="DW27" s="667">
        <v>3.1</v>
      </c>
      <c r="DX27" s="677"/>
      <c r="DY27" s="677"/>
      <c r="DZ27" s="677"/>
      <c r="EA27" s="677"/>
      <c r="EB27" s="677"/>
      <c r="EC27" s="709"/>
    </row>
    <row r="28" spans="2:133" ht="11.25" customHeight="1" x14ac:dyDescent="0.15">
      <c r="B28" s="661" t="s">
        <v>304</v>
      </c>
      <c r="C28" s="662"/>
      <c r="D28" s="662"/>
      <c r="E28" s="662"/>
      <c r="F28" s="662"/>
      <c r="G28" s="662"/>
      <c r="H28" s="662"/>
      <c r="I28" s="662"/>
      <c r="J28" s="662"/>
      <c r="K28" s="662"/>
      <c r="L28" s="662"/>
      <c r="M28" s="662"/>
      <c r="N28" s="662"/>
      <c r="O28" s="662"/>
      <c r="P28" s="662"/>
      <c r="Q28" s="663"/>
      <c r="R28" s="664">
        <v>500</v>
      </c>
      <c r="S28" s="665"/>
      <c r="T28" s="665"/>
      <c r="U28" s="665"/>
      <c r="V28" s="665"/>
      <c r="W28" s="665"/>
      <c r="X28" s="665"/>
      <c r="Y28" s="666"/>
      <c r="Z28" s="691">
        <v>0</v>
      </c>
      <c r="AA28" s="691"/>
      <c r="AB28" s="691"/>
      <c r="AC28" s="691"/>
      <c r="AD28" s="692">
        <v>500</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305</v>
      </c>
      <c r="CE28" s="699"/>
      <c r="CF28" s="699"/>
      <c r="CG28" s="699"/>
      <c r="CH28" s="699"/>
      <c r="CI28" s="699"/>
      <c r="CJ28" s="699"/>
      <c r="CK28" s="699"/>
      <c r="CL28" s="699"/>
      <c r="CM28" s="699"/>
      <c r="CN28" s="699"/>
      <c r="CO28" s="699"/>
      <c r="CP28" s="699"/>
      <c r="CQ28" s="700"/>
      <c r="CR28" s="664">
        <v>500960</v>
      </c>
      <c r="CS28" s="665"/>
      <c r="CT28" s="665"/>
      <c r="CU28" s="665"/>
      <c r="CV28" s="665"/>
      <c r="CW28" s="665"/>
      <c r="CX28" s="665"/>
      <c r="CY28" s="666"/>
      <c r="CZ28" s="667">
        <v>9.3000000000000007</v>
      </c>
      <c r="DA28" s="677"/>
      <c r="DB28" s="677"/>
      <c r="DC28" s="678"/>
      <c r="DD28" s="670">
        <v>500960</v>
      </c>
      <c r="DE28" s="665"/>
      <c r="DF28" s="665"/>
      <c r="DG28" s="665"/>
      <c r="DH28" s="665"/>
      <c r="DI28" s="665"/>
      <c r="DJ28" s="665"/>
      <c r="DK28" s="666"/>
      <c r="DL28" s="670">
        <v>500960</v>
      </c>
      <c r="DM28" s="665"/>
      <c r="DN28" s="665"/>
      <c r="DO28" s="665"/>
      <c r="DP28" s="665"/>
      <c r="DQ28" s="665"/>
      <c r="DR28" s="665"/>
      <c r="DS28" s="665"/>
      <c r="DT28" s="665"/>
      <c r="DU28" s="665"/>
      <c r="DV28" s="666"/>
      <c r="DW28" s="667">
        <v>15.8</v>
      </c>
      <c r="DX28" s="677"/>
      <c r="DY28" s="677"/>
      <c r="DZ28" s="677"/>
      <c r="EA28" s="677"/>
      <c r="EB28" s="677"/>
      <c r="EC28" s="709"/>
    </row>
    <row r="29" spans="2:133" ht="11.25" customHeight="1" x14ac:dyDescent="0.15">
      <c r="B29" s="661" t="s">
        <v>306</v>
      </c>
      <c r="C29" s="662"/>
      <c r="D29" s="662"/>
      <c r="E29" s="662"/>
      <c r="F29" s="662"/>
      <c r="G29" s="662"/>
      <c r="H29" s="662"/>
      <c r="I29" s="662"/>
      <c r="J29" s="662"/>
      <c r="K29" s="662"/>
      <c r="L29" s="662"/>
      <c r="M29" s="662"/>
      <c r="N29" s="662"/>
      <c r="O29" s="662"/>
      <c r="P29" s="662"/>
      <c r="Q29" s="663"/>
      <c r="R29" s="664">
        <v>39791</v>
      </c>
      <c r="S29" s="665"/>
      <c r="T29" s="665"/>
      <c r="U29" s="665"/>
      <c r="V29" s="665"/>
      <c r="W29" s="665"/>
      <c r="X29" s="665"/>
      <c r="Y29" s="666"/>
      <c r="Z29" s="691">
        <v>0.7</v>
      </c>
      <c r="AA29" s="691"/>
      <c r="AB29" s="691"/>
      <c r="AC29" s="691"/>
      <c r="AD29" s="692" t="s">
        <v>130</v>
      </c>
      <c r="AE29" s="692"/>
      <c r="AF29" s="692"/>
      <c r="AG29" s="692"/>
      <c r="AH29" s="692"/>
      <c r="AI29" s="692"/>
      <c r="AJ29" s="692"/>
      <c r="AK29" s="692"/>
      <c r="AL29" s="667" t="s">
        <v>130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307</v>
      </c>
      <c r="CE29" s="752"/>
      <c r="CF29" s="698" t="s">
        <v>70</v>
      </c>
      <c r="CG29" s="699"/>
      <c r="CH29" s="699"/>
      <c r="CI29" s="699"/>
      <c r="CJ29" s="699"/>
      <c r="CK29" s="699"/>
      <c r="CL29" s="699"/>
      <c r="CM29" s="699"/>
      <c r="CN29" s="699"/>
      <c r="CO29" s="699"/>
      <c r="CP29" s="699"/>
      <c r="CQ29" s="700"/>
      <c r="CR29" s="664">
        <v>500960</v>
      </c>
      <c r="CS29" s="675"/>
      <c r="CT29" s="675"/>
      <c r="CU29" s="675"/>
      <c r="CV29" s="675"/>
      <c r="CW29" s="675"/>
      <c r="CX29" s="675"/>
      <c r="CY29" s="676"/>
      <c r="CZ29" s="667">
        <v>9.3000000000000007</v>
      </c>
      <c r="DA29" s="677"/>
      <c r="DB29" s="677"/>
      <c r="DC29" s="678"/>
      <c r="DD29" s="670">
        <v>500960</v>
      </c>
      <c r="DE29" s="675"/>
      <c r="DF29" s="675"/>
      <c r="DG29" s="675"/>
      <c r="DH29" s="675"/>
      <c r="DI29" s="675"/>
      <c r="DJ29" s="675"/>
      <c r="DK29" s="676"/>
      <c r="DL29" s="670">
        <v>500960</v>
      </c>
      <c r="DM29" s="675"/>
      <c r="DN29" s="675"/>
      <c r="DO29" s="675"/>
      <c r="DP29" s="675"/>
      <c r="DQ29" s="675"/>
      <c r="DR29" s="675"/>
      <c r="DS29" s="675"/>
      <c r="DT29" s="675"/>
      <c r="DU29" s="675"/>
      <c r="DV29" s="676"/>
      <c r="DW29" s="667">
        <v>15.8</v>
      </c>
      <c r="DX29" s="677"/>
      <c r="DY29" s="677"/>
      <c r="DZ29" s="677"/>
      <c r="EA29" s="677"/>
      <c r="EB29" s="677"/>
      <c r="EC29" s="709"/>
    </row>
    <row r="30" spans="2:133" ht="11.25" customHeight="1" x14ac:dyDescent="0.15">
      <c r="B30" s="661" t="s">
        <v>308</v>
      </c>
      <c r="C30" s="662"/>
      <c r="D30" s="662"/>
      <c r="E30" s="662"/>
      <c r="F30" s="662"/>
      <c r="G30" s="662"/>
      <c r="H30" s="662"/>
      <c r="I30" s="662"/>
      <c r="J30" s="662"/>
      <c r="K30" s="662"/>
      <c r="L30" s="662"/>
      <c r="M30" s="662"/>
      <c r="N30" s="662"/>
      <c r="O30" s="662"/>
      <c r="P30" s="662"/>
      <c r="Q30" s="663"/>
      <c r="R30" s="664">
        <v>95712</v>
      </c>
      <c r="S30" s="665"/>
      <c r="T30" s="665"/>
      <c r="U30" s="665"/>
      <c r="V30" s="665"/>
      <c r="W30" s="665"/>
      <c r="X30" s="665"/>
      <c r="Y30" s="666"/>
      <c r="Z30" s="691">
        <v>1.7</v>
      </c>
      <c r="AA30" s="691"/>
      <c r="AB30" s="691"/>
      <c r="AC30" s="691"/>
      <c r="AD30" s="692" t="s">
        <v>130</v>
      </c>
      <c r="AE30" s="692"/>
      <c r="AF30" s="692"/>
      <c r="AG30" s="692"/>
      <c r="AH30" s="692"/>
      <c r="AI30" s="692"/>
      <c r="AJ30" s="692"/>
      <c r="AK30" s="692"/>
      <c r="AL30" s="667" t="s">
        <v>130</v>
      </c>
      <c r="AM30" s="668"/>
      <c r="AN30" s="668"/>
      <c r="AO30" s="693"/>
      <c r="AP30" s="723" t="s">
        <v>225</v>
      </c>
      <c r="AQ30" s="724"/>
      <c r="AR30" s="724"/>
      <c r="AS30" s="724"/>
      <c r="AT30" s="724"/>
      <c r="AU30" s="724"/>
      <c r="AV30" s="724"/>
      <c r="AW30" s="724"/>
      <c r="AX30" s="724"/>
      <c r="AY30" s="724"/>
      <c r="AZ30" s="724"/>
      <c r="BA30" s="724"/>
      <c r="BB30" s="724"/>
      <c r="BC30" s="724"/>
      <c r="BD30" s="724"/>
      <c r="BE30" s="724"/>
      <c r="BF30" s="725"/>
      <c r="BG30" s="723" t="s">
        <v>309</v>
      </c>
      <c r="BH30" s="748"/>
      <c r="BI30" s="748"/>
      <c r="BJ30" s="748"/>
      <c r="BK30" s="748"/>
      <c r="BL30" s="748"/>
      <c r="BM30" s="748"/>
      <c r="BN30" s="748"/>
      <c r="BO30" s="748"/>
      <c r="BP30" s="748"/>
      <c r="BQ30" s="749"/>
      <c r="BR30" s="723" t="s">
        <v>310</v>
      </c>
      <c r="BS30" s="748"/>
      <c r="BT30" s="748"/>
      <c r="BU30" s="748"/>
      <c r="BV30" s="748"/>
      <c r="BW30" s="748"/>
      <c r="BX30" s="748"/>
      <c r="BY30" s="748"/>
      <c r="BZ30" s="748"/>
      <c r="CA30" s="748"/>
      <c r="CB30" s="749"/>
      <c r="CD30" s="753"/>
      <c r="CE30" s="754"/>
      <c r="CF30" s="698" t="s">
        <v>311</v>
      </c>
      <c r="CG30" s="699"/>
      <c r="CH30" s="699"/>
      <c r="CI30" s="699"/>
      <c r="CJ30" s="699"/>
      <c r="CK30" s="699"/>
      <c r="CL30" s="699"/>
      <c r="CM30" s="699"/>
      <c r="CN30" s="699"/>
      <c r="CO30" s="699"/>
      <c r="CP30" s="699"/>
      <c r="CQ30" s="700"/>
      <c r="CR30" s="664">
        <v>496855</v>
      </c>
      <c r="CS30" s="665"/>
      <c r="CT30" s="665"/>
      <c r="CU30" s="665"/>
      <c r="CV30" s="665"/>
      <c r="CW30" s="665"/>
      <c r="CX30" s="665"/>
      <c r="CY30" s="666"/>
      <c r="CZ30" s="667">
        <v>9.1999999999999993</v>
      </c>
      <c r="DA30" s="677"/>
      <c r="DB30" s="677"/>
      <c r="DC30" s="678"/>
      <c r="DD30" s="670">
        <v>496855</v>
      </c>
      <c r="DE30" s="665"/>
      <c r="DF30" s="665"/>
      <c r="DG30" s="665"/>
      <c r="DH30" s="665"/>
      <c r="DI30" s="665"/>
      <c r="DJ30" s="665"/>
      <c r="DK30" s="666"/>
      <c r="DL30" s="670">
        <v>496855</v>
      </c>
      <c r="DM30" s="665"/>
      <c r="DN30" s="665"/>
      <c r="DO30" s="665"/>
      <c r="DP30" s="665"/>
      <c r="DQ30" s="665"/>
      <c r="DR30" s="665"/>
      <c r="DS30" s="665"/>
      <c r="DT30" s="665"/>
      <c r="DU30" s="665"/>
      <c r="DV30" s="666"/>
      <c r="DW30" s="667">
        <v>15.6</v>
      </c>
      <c r="DX30" s="677"/>
      <c r="DY30" s="677"/>
      <c r="DZ30" s="677"/>
      <c r="EA30" s="677"/>
      <c r="EB30" s="677"/>
      <c r="EC30" s="709"/>
    </row>
    <row r="31" spans="2:133" ht="11.25" customHeight="1" x14ac:dyDescent="0.15">
      <c r="B31" s="661" t="s">
        <v>312</v>
      </c>
      <c r="C31" s="662"/>
      <c r="D31" s="662"/>
      <c r="E31" s="662"/>
      <c r="F31" s="662"/>
      <c r="G31" s="662"/>
      <c r="H31" s="662"/>
      <c r="I31" s="662"/>
      <c r="J31" s="662"/>
      <c r="K31" s="662"/>
      <c r="L31" s="662"/>
      <c r="M31" s="662"/>
      <c r="N31" s="662"/>
      <c r="O31" s="662"/>
      <c r="P31" s="662"/>
      <c r="Q31" s="663"/>
      <c r="R31" s="664">
        <v>2330</v>
      </c>
      <c r="S31" s="665"/>
      <c r="T31" s="665"/>
      <c r="U31" s="665"/>
      <c r="V31" s="665"/>
      <c r="W31" s="665"/>
      <c r="X31" s="665"/>
      <c r="Y31" s="666"/>
      <c r="Z31" s="691">
        <v>0</v>
      </c>
      <c r="AA31" s="691"/>
      <c r="AB31" s="691"/>
      <c r="AC31" s="691"/>
      <c r="AD31" s="692" t="s">
        <v>130</v>
      </c>
      <c r="AE31" s="692"/>
      <c r="AF31" s="692"/>
      <c r="AG31" s="692"/>
      <c r="AH31" s="692"/>
      <c r="AI31" s="692"/>
      <c r="AJ31" s="692"/>
      <c r="AK31" s="692"/>
      <c r="AL31" s="667" t="s">
        <v>130</v>
      </c>
      <c r="AM31" s="668"/>
      <c r="AN31" s="668"/>
      <c r="AO31" s="693"/>
      <c r="AP31" s="739" t="s">
        <v>313</v>
      </c>
      <c r="AQ31" s="740"/>
      <c r="AR31" s="740"/>
      <c r="AS31" s="740"/>
      <c r="AT31" s="745" t="s">
        <v>314</v>
      </c>
      <c r="AU31" s="366"/>
      <c r="AV31" s="366"/>
      <c r="AW31" s="366"/>
      <c r="AX31" s="732" t="s">
        <v>191</v>
      </c>
      <c r="AY31" s="733"/>
      <c r="AZ31" s="733"/>
      <c r="BA31" s="733"/>
      <c r="BB31" s="733"/>
      <c r="BC31" s="733"/>
      <c r="BD31" s="733"/>
      <c r="BE31" s="733"/>
      <c r="BF31" s="734"/>
      <c r="BG31" s="735">
        <v>99.8</v>
      </c>
      <c r="BH31" s="736"/>
      <c r="BI31" s="736"/>
      <c r="BJ31" s="736"/>
      <c r="BK31" s="736"/>
      <c r="BL31" s="736"/>
      <c r="BM31" s="737">
        <v>98</v>
      </c>
      <c r="BN31" s="736"/>
      <c r="BO31" s="736"/>
      <c r="BP31" s="736"/>
      <c r="BQ31" s="738"/>
      <c r="BR31" s="735">
        <v>99.5</v>
      </c>
      <c r="BS31" s="736"/>
      <c r="BT31" s="736"/>
      <c r="BU31" s="736"/>
      <c r="BV31" s="736"/>
      <c r="BW31" s="736"/>
      <c r="BX31" s="737">
        <v>97.6</v>
      </c>
      <c r="BY31" s="736"/>
      <c r="BZ31" s="736"/>
      <c r="CA31" s="736"/>
      <c r="CB31" s="738"/>
      <c r="CD31" s="753"/>
      <c r="CE31" s="754"/>
      <c r="CF31" s="698" t="s">
        <v>315</v>
      </c>
      <c r="CG31" s="699"/>
      <c r="CH31" s="699"/>
      <c r="CI31" s="699"/>
      <c r="CJ31" s="699"/>
      <c r="CK31" s="699"/>
      <c r="CL31" s="699"/>
      <c r="CM31" s="699"/>
      <c r="CN31" s="699"/>
      <c r="CO31" s="699"/>
      <c r="CP31" s="699"/>
      <c r="CQ31" s="700"/>
      <c r="CR31" s="664">
        <v>4105</v>
      </c>
      <c r="CS31" s="675"/>
      <c r="CT31" s="675"/>
      <c r="CU31" s="675"/>
      <c r="CV31" s="675"/>
      <c r="CW31" s="675"/>
      <c r="CX31" s="675"/>
      <c r="CY31" s="676"/>
      <c r="CZ31" s="667">
        <v>0.1</v>
      </c>
      <c r="DA31" s="677"/>
      <c r="DB31" s="677"/>
      <c r="DC31" s="678"/>
      <c r="DD31" s="670">
        <v>4105</v>
      </c>
      <c r="DE31" s="675"/>
      <c r="DF31" s="675"/>
      <c r="DG31" s="675"/>
      <c r="DH31" s="675"/>
      <c r="DI31" s="675"/>
      <c r="DJ31" s="675"/>
      <c r="DK31" s="676"/>
      <c r="DL31" s="670">
        <v>4105</v>
      </c>
      <c r="DM31" s="675"/>
      <c r="DN31" s="675"/>
      <c r="DO31" s="675"/>
      <c r="DP31" s="675"/>
      <c r="DQ31" s="675"/>
      <c r="DR31" s="675"/>
      <c r="DS31" s="675"/>
      <c r="DT31" s="675"/>
      <c r="DU31" s="675"/>
      <c r="DV31" s="676"/>
      <c r="DW31" s="667">
        <v>0.1</v>
      </c>
      <c r="DX31" s="677"/>
      <c r="DY31" s="677"/>
      <c r="DZ31" s="677"/>
      <c r="EA31" s="677"/>
      <c r="EB31" s="677"/>
      <c r="EC31" s="709"/>
    </row>
    <row r="32" spans="2:133" ht="11.25" customHeight="1" x14ac:dyDescent="0.15">
      <c r="B32" s="661" t="s">
        <v>316</v>
      </c>
      <c r="C32" s="662"/>
      <c r="D32" s="662"/>
      <c r="E32" s="662"/>
      <c r="F32" s="662"/>
      <c r="G32" s="662"/>
      <c r="H32" s="662"/>
      <c r="I32" s="662"/>
      <c r="J32" s="662"/>
      <c r="K32" s="662"/>
      <c r="L32" s="662"/>
      <c r="M32" s="662"/>
      <c r="N32" s="662"/>
      <c r="O32" s="662"/>
      <c r="P32" s="662"/>
      <c r="Q32" s="663"/>
      <c r="R32" s="664">
        <v>576469</v>
      </c>
      <c r="S32" s="665"/>
      <c r="T32" s="665"/>
      <c r="U32" s="665"/>
      <c r="V32" s="665"/>
      <c r="W32" s="665"/>
      <c r="X32" s="665"/>
      <c r="Y32" s="666"/>
      <c r="Z32" s="691">
        <v>10.4</v>
      </c>
      <c r="AA32" s="691"/>
      <c r="AB32" s="691"/>
      <c r="AC32" s="691"/>
      <c r="AD32" s="692" t="s">
        <v>130</v>
      </c>
      <c r="AE32" s="692"/>
      <c r="AF32" s="692"/>
      <c r="AG32" s="692"/>
      <c r="AH32" s="692"/>
      <c r="AI32" s="692"/>
      <c r="AJ32" s="692"/>
      <c r="AK32" s="692"/>
      <c r="AL32" s="667" t="s">
        <v>130</v>
      </c>
      <c r="AM32" s="668"/>
      <c r="AN32" s="668"/>
      <c r="AO32" s="693"/>
      <c r="AP32" s="741"/>
      <c r="AQ32" s="742"/>
      <c r="AR32" s="742"/>
      <c r="AS32" s="742"/>
      <c r="AT32" s="746"/>
      <c r="AU32" s="362" t="s">
        <v>317</v>
      </c>
      <c r="AV32" s="362"/>
      <c r="AW32" s="362"/>
      <c r="AX32" s="661" t="s">
        <v>318</v>
      </c>
      <c r="AY32" s="662"/>
      <c r="AZ32" s="662"/>
      <c r="BA32" s="662"/>
      <c r="BB32" s="662"/>
      <c r="BC32" s="662"/>
      <c r="BD32" s="662"/>
      <c r="BE32" s="662"/>
      <c r="BF32" s="663"/>
      <c r="BG32" s="730">
        <v>99.9</v>
      </c>
      <c r="BH32" s="675"/>
      <c r="BI32" s="675"/>
      <c r="BJ32" s="675"/>
      <c r="BK32" s="675"/>
      <c r="BL32" s="675"/>
      <c r="BM32" s="668">
        <v>97.5</v>
      </c>
      <c r="BN32" s="731"/>
      <c r="BO32" s="731"/>
      <c r="BP32" s="731"/>
      <c r="BQ32" s="707"/>
      <c r="BR32" s="730">
        <v>99.2</v>
      </c>
      <c r="BS32" s="675"/>
      <c r="BT32" s="675"/>
      <c r="BU32" s="675"/>
      <c r="BV32" s="675"/>
      <c r="BW32" s="675"/>
      <c r="BX32" s="668">
        <v>98</v>
      </c>
      <c r="BY32" s="731"/>
      <c r="BZ32" s="731"/>
      <c r="CA32" s="731"/>
      <c r="CB32" s="707"/>
      <c r="CD32" s="755"/>
      <c r="CE32" s="756"/>
      <c r="CF32" s="698" t="s">
        <v>319</v>
      </c>
      <c r="CG32" s="699"/>
      <c r="CH32" s="699"/>
      <c r="CI32" s="699"/>
      <c r="CJ32" s="699"/>
      <c r="CK32" s="699"/>
      <c r="CL32" s="699"/>
      <c r="CM32" s="699"/>
      <c r="CN32" s="699"/>
      <c r="CO32" s="699"/>
      <c r="CP32" s="699"/>
      <c r="CQ32" s="700"/>
      <c r="CR32" s="664" t="s">
        <v>130</v>
      </c>
      <c r="CS32" s="665"/>
      <c r="CT32" s="665"/>
      <c r="CU32" s="665"/>
      <c r="CV32" s="665"/>
      <c r="CW32" s="665"/>
      <c r="CX32" s="665"/>
      <c r="CY32" s="666"/>
      <c r="CZ32" s="667" t="s">
        <v>130</v>
      </c>
      <c r="DA32" s="677"/>
      <c r="DB32" s="677"/>
      <c r="DC32" s="678"/>
      <c r="DD32" s="670" t="s">
        <v>130</v>
      </c>
      <c r="DE32" s="665"/>
      <c r="DF32" s="665"/>
      <c r="DG32" s="665"/>
      <c r="DH32" s="665"/>
      <c r="DI32" s="665"/>
      <c r="DJ32" s="665"/>
      <c r="DK32" s="666"/>
      <c r="DL32" s="670" t="s">
        <v>130</v>
      </c>
      <c r="DM32" s="665"/>
      <c r="DN32" s="665"/>
      <c r="DO32" s="665"/>
      <c r="DP32" s="665"/>
      <c r="DQ32" s="665"/>
      <c r="DR32" s="665"/>
      <c r="DS32" s="665"/>
      <c r="DT32" s="665"/>
      <c r="DU32" s="665"/>
      <c r="DV32" s="666"/>
      <c r="DW32" s="667" t="s">
        <v>130</v>
      </c>
      <c r="DX32" s="677"/>
      <c r="DY32" s="677"/>
      <c r="DZ32" s="677"/>
      <c r="EA32" s="677"/>
      <c r="EB32" s="677"/>
      <c r="EC32" s="709"/>
    </row>
    <row r="33" spans="2:133" ht="11.25" customHeight="1" x14ac:dyDescent="0.15">
      <c r="B33" s="727" t="s">
        <v>320</v>
      </c>
      <c r="C33" s="728"/>
      <c r="D33" s="728"/>
      <c r="E33" s="728"/>
      <c r="F33" s="728"/>
      <c r="G33" s="728"/>
      <c r="H33" s="728"/>
      <c r="I33" s="728"/>
      <c r="J33" s="728"/>
      <c r="K33" s="728"/>
      <c r="L33" s="728"/>
      <c r="M33" s="728"/>
      <c r="N33" s="728"/>
      <c r="O33" s="728"/>
      <c r="P33" s="728"/>
      <c r="Q33" s="729"/>
      <c r="R33" s="664" t="s">
        <v>130</v>
      </c>
      <c r="S33" s="665"/>
      <c r="T33" s="665"/>
      <c r="U33" s="665"/>
      <c r="V33" s="665"/>
      <c r="W33" s="665"/>
      <c r="X33" s="665"/>
      <c r="Y33" s="666"/>
      <c r="Z33" s="691" t="s">
        <v>130</v>
      </c>
      <c r="AA33" s="691"/>
      <c r="AB33" s="691"/>
      <c r="AC33" s="691"/>
      <c r="AD33" s="692" t="s">
        <v>130</v>
      </c>
      <c r="AE33" s="692"/>
      <c r="AF33" s="692"/>
      <c r="AG33" s="692"/>
      <c r="AH33" s="692"/>
      <c r="AI33" s="692"/>
      <c r="AJ33" s="692"/>
      <c r="AK33" s="692"/>
      <c r="AL33" s="667" t="s">
        <v>130</v>
      </c>
      <c r="AM33" s="668"/>
      <c r="AN33" s="668"/>
      <c r="AO33" s="693"/>
      <c r="AP33" s="743"/>
      <c r="AQ33" s="744"/>
      <c r="AR33" s="744"/>
      <c r="AS33" s="744"/>
      <c r="AT33" s="747"/>
      <c r="AU33" s="360"/>
      <c r="AV33" s="360"/>
      <c r="AW33" s="360"/>
      <c r="AX33" s="641" t="s">
        <v>321</v>
      </c>
      <c r="AY33" s="642"/>
      <c r="AZ33" s="642"/>
      <c r="BA33" s="642"/>
      <c r="BB33" s="642"/>
      <c r="BC33" s="642"/>
      <c r="BD33" s="642"/>
      <c r="BE33" s="642"/>
      <c r="BF33" s="643"/>
      <c r="BG33" s="726">
        <v>99.7</v>
      </c>
      <c r="BH33" s="645"/>
      <c r="BI33" s="645"/>
      <c r="BJ33" s="645"/>
      <c r="BK33" s="645"/>
      <c r="BL33" s="645"/>
      <c r="BM33" s="683">
        <v>98</v>
      </c>
      <c r="BN33" s="645"/>
      <c r="BO33" s="645"/>
      <c r="BP33" s="645"/>
      <c r="BQ33" s="694"/>
      <c r="BR33" s="726">
        <v>99.7</v>
      </c>
      <c r="BS33" s="645"/>
      <c r="BT33" s="645"/>
      <c r="BU33" s="645"/>
      <c r="BV33" s="645"/>
      <c r="BW33" s="645"/>
      <c r="BX33" s="683">
        <v>96.6</v>
      </c>
      <c r="BY33" s="645"/>
      <c r="BZ33" s="645"/>
      <c r="CA33" s="645"/>
      <c r="CB33" s="694"/>
      <c r="CD33" s="698" t="s">
        <v>322</v>
      </c>
      <c r="CE33" s="699"/>
      <c r="CF33" s="699"/>
      <c r="CG33" s="699"/>
      <c r="CH33" s="699"/>
      <c r="CI33" s="699"/>
      <c r="CJ33" s="699"/>
      <c r="CK33" s="699"/>
      <c r="CL33" s="699"/>
      <c r="CM33" s="699"/>
      <c r="CN33" s="699"/>
      <c r="CO33" s="699"/>
      <c r="CP33" s="699"/>
      <c r="CQ33" s="700"/>
      <c r="CR33" s="664">
        <v>3055726</v>
      </c>
      <c r="CS33" s="675"/>
      <c r="CT33" s="675"/>
      <c r="CU33" s="675"/>
      <c r="CV33" s="675"/>
      <c r="CW33" s="675"/>
      <c r="CX33" s="675"/>
      <c r="CY33" s="676"/>
      <c r="CZ33" s="667">
        <v>56.6</v>
      </c>
      <c r="DA33" s="677"/>
      <c r="DB33" s="677"/>
      <c r="DC33" s="678"/>
      <c r="DD33" s="670">
        <v>2411652</v>
      </c>
      <c r="DE33" s="675"/>
      <c r="DF33" s="675"/>
      <c r="DG33" s="675"/>
      <c r="DH33" s="675"/>
      <c r="DI33" s="675"/>
      <c r="DJ33" s="675"/>
      <c r="DK33" s="676"/>
      <c r="DL33" s="670">
        <v>1060412</v>
      </c>
      <c r="DM33" s="675"/>
      <c r="DN33" s="675"/>
      <c r="DO33" s="675"/>
      <c r="DP33" s="675"/>
      <c r="DQ33" s="675"/>
      <c r="DR33" s="675"/>
      <c r="DS33" s="675"/>
      <c r="DT33" s="675"/>
      <c r="DU33" s="675"/>
      <c r="DV33" s="676"/>
      <c r="DW33" s="667">
        <v>33.4</v>
      </c>
      <c r="DX33" s="677"/>
      <c r="DY33" s="677"/>
      <c r="DZ33" s="677"/>
      <c r="EA33" s="677"/>
      <c r="EB33" s="677"/>
      <c r="EC33" s="709"/>
    </row>
    <row r="34" spans="2:133" ht="11.25" customHeight="1" x14ac:dyDescent="0.15">
      <c r="B34" s="661" t="s">
        <v>323</v>
      </c>
      <c r="C34" s="662"/>
      <c r="D34" s="662"/>
      <c r="E34" s="662"/>
      <c r="F34" s="662"/>
      <c r="G34" s="662"/>
      <c r="H34" s="662"/>
      <c r="I34" s="662"/>
      <c r="J34" s="662"/>
      <c r="K34" s="662"/>
      <c r="L34" s="662"/>
      <c r="M34" s="662"/>
      <c r="N34" s="662"/>
      <c r="O34" s="662"/>
      <c r="P34" s="662"/>
      <c r="Q34" s="663"/>
      <c r="R34" s="664">
        <v>356995</v>
      </c>
      <c r="S34" s="665"/>
      <c r="T34" s="665"/>
      <c r="U34" s="665"/>
      <c r="V34" s="665"/>
      <c r="W34" s="665"/>
      <c r="X34" s="665"/>
      <c r="Y34" s="666"/>
      <c r="Z34" s="691">
        <v>6.5</v>
      </c>
      <c r="AA34" s="691"/>
      <c r="AB34" s="691"/>
      <c r="AC34" s="691"/>
      <c r="AD34" s="692" t="s">
        <v>130</v>
      </c>
      <c r="AE34" s="692"/>
      <c r="AF34" s="692"/>
      <c r="AG34" s="692"/>
      <c r="AH34" s="692"/>
      <c r="AI34" s="692"/>
      <c r="AJ34" s="692"/>
      <c r="AK34" s="692"/>
      <c r="AL34" s="667" t="s">
        <v>130</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324</v>
      </c>
      <c r="CE34" s="699"/>
      <c r="CF34" s="699"/>
      <c r="CG34" s="699"/>
      <c r="CH34" s="699"/>
      <c r="CI34" s="699"/>
      <c r="CJ34" s="699"/>
      <c r="CK34" s="699"/>
      <c r="CL34" s="699"/>
      <c r="CM34" s="699"/>
      <c r="CN34" s="699"/>
      <c r="CO34" s="699"/>
      <c r="CP34" s="699"/>
      <c r="CQ34" s="700"/>
      <c r="CR34" s="664">
        <v>690548</v>
      </c>
      <c r="CS34" s="665"/>
      <c r="CT34" s="665"/>
      <c r="CU34" s="665"/>
      <c r="CV34" s="665"/>
      <c r="CW34" s="665"/>
      <c r="CX34" s="665"/>
      <c r="CY34" s="666"/>
      <c r="CZ34" s="667">
        <v>12.8</v>
      </c>
      <c r="DA34" s="677"/>
      <c r="DB34" s="677"/>
      <c r="DC34" s="678"/>
      <c r="DD34" s="670">
        <v>493908</v>
      </c>
      <c r="DE34" s="665"/>
      <c r="DF34" s="665"/>
      <c r="DG34" s="665"/>
      <c r="DH34" s="665"/>
      <c r="DI34" s="665"/>
      <c r="DJ34" s="665"/>
      <c r="DK34" s="666"/>
      <c r="DL34" s="670">
        <v>412211</v>
      </c>
      <c r="DM34" s="665"/>
      <c r="DN34" s="665"/>
      <c r="DO34" s="665"/>
      <c r="DP34" s="665"/>
      <c r="DQ34" s="665"/>
      <c r="DR34" s="665"/>
      <c r="DS34" s="665"/>
      <c r="DT34" s="665"/>
      <c r="DU34" s="665"/>
      <c r="DV34" s="666"/>
      <c r="DW34" s="667">
        <v>13</v>
      </c>
      <c r="DX34" s="677"/>
      <c r="DY34" s="677"/>
      <c r="DZ34" s="677"/>
      <c r="EA34" s="677"/>
      <c r="EB34" s="677"/>
      <c r="EC34" s="709"/>
    </row>
    <row r="35" spans="2:133" ht="11.25" customHeight="1" x14ac:dyDescent="0.15">
      <c r="B35" s="661" t="s">
        <v>325</v>
      </c>
      <c r="C35" s="662"/>
      <c r="D35" s="662"/>
      <c r="E35" s="662"/>
      <c r="F35" s="662"/>
      <c r="G35" s="662"/>
      <c r="H35" s="662"/>
      <c r="I35" s="662"/>
      <c r="J35" s="662"/>
      <c r="K35" s="662"/>
      <c r="L35" s="662"/>
      <c r="M35" s="662"/>
      <c r="N35" s="662"/>
      <c r="O35" s="662"/>
      <c r="P35" s="662"/>
      <c r="Q35" s="663"/>
      <c r="R35" s="664">
        <v>18737</v>
      </c>
      <c r="S35" s="665"/>
      <c r="T35" s="665"/>
      <c r="U35" s="665"/>
      <c r="V35" s="665"/>
      <c r="W35" s="665"/>
      <c r="X35" s="665"/>
      <c r="Y35" s="666"/>
      <c r="Z35" s="691">
        <v>0.3</v>
      </c>
      <c r="AA35" s="691"/>
      <c r="AB35" s="691"/>
      <c r="AC35" s="691"/>
      <c r="AD35" s="692" t="s">
        <v>130</v>
      </c>
      <c r="AE35" s="692"/>
      <c r="AF35" s="692"/>
      <c r="AG35" s="692"/>
      <c r="AH35" s="692"/>
      <c r="AI35" s="692"/>
      <c r="AJ35" s="692"/>
      <c r="AK35" s="692"/>
      <c r="AL35" s="667" t="s">
        <v>130</v>
      </c>
      <c r="AM35" s="668"/>
      <c r="AN35" s="668"/>
      <c r="AO35" s="693"/>
      <c r="AP35" s="218"/>
      <c r="AQ35" s="723" t="s">
        <v>326</v>
      </c>
      <c r="AR35" s="724"/>
      <c r="AS35" s="724"/>
      <c r="AT35" s="724"/>
      <c r="AU35" s="724"/>
      <c r="AV35" s="724"/>
      <c r="AW35" s="724"/>
      <c r="AX35" s="724"/>
      <c r="AY35" s="724"/>
      <c r="AZ35" s="724"/>
      <c r="BA35" s="724"/>
      <c r="BB35" s="724"/>
      <c r="BC35" s="724"/>
      <c r="BD35" s="724"/>
      <c r="BE35" s="724"/>
      <c r="BF35" s="725"/>
      <c r="BG35" s="723" t="s">
        <v>327</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328</v>
      </c>
      <c r="CE35" s="699"/>
      <c r="CF35" s="699"/>
      <c r="CG35" s="699"/>
      <c r="CH35" s="699"/>
      <c r="CI35" s="699"/>
      <c r="CJ35" s="699"/>
      <c r="CK35" s="699"/>
      <c r="CL35" s="699"/>
      <c r="CM35" s="699"/>
      <c r="CN35" s="699"/>
      <c r="CO35" s="699"/>
      <c r="CP35" s="699"/>
      <c r="CQ35" s="700"/>
      <c r="CR35" s="664">
        <v>182859</v>
      </c>
      <c r="CS35" s="675"/>
      <c r="CT35" s="675"/>
      <c r="CU35" s="675"/>
      <c r="CV35" s="675"/>
      <c r="CW35" s="675"/>
      <c r="CX35" s="675"/>
      <c r="CY35" s="676"/>
      <c r="CZ35" s="667">
        <v>3.4</v>
      </c>
      <c r="DA35" s="677"/>
      <c r="DB35" s="677"/>
      <c r="DC35" s="678"/>
      <c r="DD35" s="670">
        <v>146600</v>
      </c>
      <c r="DE35" s="675"/>
      <c r="DF35" s="675"/>
      <c r="DG35" s="675"/>
      <c r="DH35" s="675"/>
      <c r="DI35" s="675"/>
      <c r="DJ35" s="675"/>
      <c r="DK35" s="676"/>
      <c r="DL35" s="670">
        <v>98152</v>
      </c>
      <c r="DM35" s="675"/>
      <c r="DN35" s="675"/>
      <c r="DO35" s="675"/>
      <c r="DP35" s="675"/>
      <c r="DQ35" s="675"/>
      <c r="DR35" s="675"/>
      <c r="DS35" s="675"/>
      <c r="DT35" s="675"/>
      <c r="DU35" s="675"/>
      <c r="DV35" s="676"/>
      <c r="DW35" s="667">
        <v>3.1</v>
      </c>
      <c r="DX35" s="677"/>
      <c r="DY35" s="677"/>
      <c r="DZ35" s="677"/>
      <c r="EA35" s="677"/>
      <c r="EB35" s="677"/>
      <c r="EC35" s="709"/>
    </row>
    <row r="36" spans="2:133" ht="11.25" customHeight="1" x14ac:dyDescent="0.15">
      <c r="B36" s="661" t="s">
        <v>329</v>
      </c>
      <c r="C36" s="662"/>
      <c r="D36" s="662"/>
      <c r="E36" s="662"/>
      <c r="F36" s="662"/>
      <c r="G36" s="662"/>
      <c r="H36" s="662"/>
      <c r="I36" s="662"/>
      <c r="J36" s="662"/>
      <c r="K36" s="662"/>
      <c r="L36" s="662"/>
      <c r="M36" s="662"/>
      <c r="N36" s="662"/>
      <c r="O36" s="662"/>
      <c r="P36" s="662"/>
      <c r="Q36" s="663"/>
      <c r="R36" s="664">
        <v>38689</v>
      </c>
      <c r="S36" s="665"/>
      <c r="T36" s="665"/>
      <c r="U36" s="665"/>
      <c r="V36" s="665"/>
      <c r="W36" s="665"/>
      <c r="X36" s="665"/>
      <c r="Y36" s="666"/>
      <c r="Z36" s="691">
        <v>0.7</v>
      </c>
      <c r="AA36" s="691"/>
      <c r="AB36" s="691"/>
      <c r="AC36" s="691"/>
      <c r="AD36" s="692" t="s">
        <v>130</v>
      </c>
      <c r="AE36" s="692"/>
      <c r="AF36" s="692"/>
      <c r="AG36" s="692"/>
      <c r="AH36" s="692"/>
      <c r="AI36" s="692"/>
      <c r="AJ36" s="692"/>
      <c r="AK36" s="692"/>
      <c r="AL36" s="667" t="s">
        <v>130</v>
      </c>
      <c r="AM36" s="668"/>
      <c r="AN36" s="668"/>
      <c r="AO36" s="693"/>
      <c r="AP36" s="218"/>
      <c r="AQ36" s="714" t="s">
        <v>330</v>
      </c>
      <c r="AR36" s="715"/>
      <c r="AS36" s="715"/>
      <c r="AT36" s="715"/>
      <c r="AU36" s="715"/>
      <c r="AV36" s="715"/>
      <c r="AW36" s="715"/>
      <c r="AX36" s="715"/>
      <c r="AY36" s="716"/>
      <c r="AZ36" s="717">
        <v>630719</v>
      </c>
      <c r="BA36" s="718"/>
      <c r="BB36" s="718"/>
      <c r="BC36" s="718"/>
      <c r="BD36" s="718"/>
      <c r="BE36" s="718"/>
      <c r="BF36" s="719"/>
      <c r="BG36" s="720" t="s">
        <v>331</v>
      </c>
      <c r="BH36" s="721"/>
      <c r="BI36" s="721"/>
      <c r="BJ36" s="721"/>
      <c r="BK36" s="721"/>
      <c r="BL36" s="721"/>
      <c r="BM36" s="721"/>
      <c r="BN36" s="721"/>
      <c r="BO36" s="721"/>
      <c r="BP36" s="721"/>
      <c r="BQ36" s="721"/>
      <c r="BR36" s="721"/>
      <c r="BS36" s="721"/>
      <c r="BT36" s="721"/>
      <c r="BU36" s="722"/>
      <c r="BV36" s="717">
        <v>3773</v>
      </c>
      <c r="BW36" s="718"/>
      <c r="BX36" s="718"/>
      <c r="BY36" s="718"/>
      <c r="BZ36" s="718"/>
      <c r="CA36" s="718"/>
      <c r="CB36" s="719"/>
      <c r="CD36" s="698" t="s">
        <v>332</v>
      </c>
      <c r="CE36" s="699"/>
      <c r="CF36" s="699"/>
      <c r="CG36" s="699"/>
      <c r="CH36" s="699"/>
      <c r="CI36" s="699"/>
      <c r="CJ36" s="699"/>
      <c r="CK36" s="699"/>
      <c r="CL36" s="699"/>
      <c r="CM36" s="699"/>
      <c r="CN36" s="699"/>
      <c r="CO36" s="699"/>
      <c r="CP36" s="699"/>
      <c r="CQ36" s="700"/>
      <c r="CR36" s="664">
        <v>1046892</v>
      </c>
      <c r="CS36" s="665"/>
      <c r="CT36" s="665"/>
      <c r="CU36" s="665"/>
      <c r="CV36" s="665"/>
      <c r="CW36" s="665"/>
      <c r="CX36" s="665"/>
      <c r="CY36" s="666"/>
      <c r="CZ36" s="667">
        <v>19.399999999999999</v>
      </c>
      <c r="DA36" s="677"/>
      <c r="DB36" s="677"/>
      <c r="DC36" s="678"/>
      <c r="DD36" s="670">
        <v>811181</v>
      </c>
      <c r="DE36" s="665"/>
      <c r="DF36" s="665"/>
      <c r="DG36" s="665"/>
      <c r="DH36" s="665"/>
      <c r="DI36" s="665"/>
      <c r="DJ36" s="665"/>
      <c r="DK36" s="666"/>
      <c r="DL36" s="670">
        <v>352935</v>
      </c>
      <c r="DM36" s="665"/>
      <c r="DN36" s="665"/>
      <c r="DO36" s="665"/>
      <c r="DP36" s="665"/>
      <c r="DQ36" s="665"/>
      <c r="DR36" s="665"/>
      <c r="DS36" s="665"/>
      <c r="DT36" s="665"/>
      <c r="DU36" s="665"/>
      <c r="DV36" s="666"/>
      <c r="DW36" s="667">
        <v>11.1</v>
      </c>
      <c r="DX36" s="677"/>
      <c r="DY36" s="677"/>
      <c r="DZ36" s="677"/>
      <c r="EA36" s="677"/>
      <c r="EB36" s="677"/>
      <c r="EC36" s="709"/>
    </row>
    <row r="37" spans="2:133" ht="11.25" customHeight="1" x14ac:dyDescent="0.15">
      <c r="B37" s="661" t="s">
        <v>333</v>
      </c>
      <c r="C37" s="662"/>
      <c r="D37" s="662"/>
      <c r="E37" s="662"/>
      <c r="F37" s="662"/>
      <c r="G37" s="662"/>
      <c r="H37" s="662"/>
      <c r="I37" s="662"/>
      <c r="J37" s="662"/>
      <c r="K37" s="662"/>
      <c r="L37" s="662"/>
      <c r="M37" s="662"/>
      <c r="N37" s="662"/>
      <c r="O37" s="662"/>
      <c r="P37" s="662"/>
      <c r="Q37" s="663"/>
      <c r="R37" s="664">
        <v>358550</v>
      </c>
      <c r="S37" s="665"/>
      <c r="T37" s="665"/>
      <c r="U37" s="665"/>
      <c r="V37" s="665"/>
      <c r="W37" s="665"/>
      <c r="X37" s="665"/>
      <c r="Y37" s="666"/>
      <c r="Z37" s="691">
        <v>6.5</v>
      </c>
      <c r="AA37" s="691"/>
      <c r="AB37" s="691"/>
      <c r="AC37" s="691"/>
      <c r="AD37" s="692" t="s">
        <v>130</v>
      </c>
      <c r="AE37" s="692"/>
      <c r="AF37" s="692"/>
      <c r="AG37" s="692"/>
      <c r="AH37" s="692"/>
      <c r="AI37" s="692"/>
      <c r="AJ37" s="692"/>
      <c r="AK37" s="692"/>
      <c r="AL37" s="667" t="s">
        <v>130</v>
      </c>
      <c r="AM37" s="668"/>
      <c r="AN37" s="668"/>
      <c r="AO37" s="693"/>
      <c r="AQ37" s="704" t="s">
        <v>334</v>
      </c>
      <c r="AR37" s="705"/>
      <c r="AS37" s="705"/>
      <c r="AT37" s="705"/>
      <c r="AU37" s="705"/>
      <c r="AV37" s="705"/>
      <c r="AW37" s="705"/>
      <c r="AX37" s="705"/>
      <c r="AY37" s="706"/>
      <c r="AZ37" s="664">
        <v>236670</v>
      </c>
      <c r="BA37" s="665"/>
      <c r="BB37" s="665"/>
      <c r="BC37" s="665"/>
      <c r="BD37" s="675"/>
      <c r="BE37" s="675"/>
      <c r="BF37" s="707"/>
      <c r="BG37" s="698" t="s">
        <v>335</v>
      </c>
      <c r="BH37" s="699"/>
      <c r="BI37" s="699"/>
      <c r="BJ37" s="699"/>
      <c r="BK37" s="699"/>
      <c r="BL37" s="699"/>
      <c r="BM37" s="699"/>
      <c r="BN37" s="699"/>
      <c r="BO37" s="699"/>
      <c r="BP37" s="699"/>
      <c r="BQ37" s="699"/>
      <c r="BR37" s="699"/>
      <c r="BS37" s="699"/>
      <c r="BT37" s="699"/>
      <c r="BU37" s="700"/>
      <c r="BV37" s="664">
        <v>-609</v>
      </c>
      <c r="BW37" s="665"/>
      <c r="BX37" s="665"/>
      <c r="BY37" s="665"/>
      <c r="BZ37" s="665"/>
      <c r="CA37" s="665"/>
      <c r="CB37" s="708"/>
      <c r="CD37" s="698" t="s">
        <v>336</v>
      </c>
      <c r="CE37" s="699"/>
      <c r="CF37" s="699"/>
      <c r="CG37" s="699"/>
      <c r="CH37" s="699"/>
      <c r="CI37" s="699"/>
      <c r="CJ37" s="699"/>
      <c r="CK37" s="699"/>
      <c r="CL37" s="699"/>
      <c r="CM37" s="699"/>
      <c r="CN37" s="699"/>
      <c r="CO37" s="699"/>
      <c r="CP37" s="699"/>
      <c r="CQ37" s="700"/>
      <c r="CR37" s="664">
        <v>309749</v>
      </c>
      <c r="CS37" s="675"/>
      <c r="CT37" s="675"/>
      <c r="CU37" s="675"/>
      <c r="CV37" s="675"/>
      <c r="CW37" s="675"/>
      <c r="CX37" s="675"/>
      <c r="CY37" s="676"/>
      <c r="CZ37" s="667">
        <v>5.7</v>
      </c>
      <c r="DA37" s="677"/>
      <c r="DB37" s="677"/>
      <c r="DC37" s="678"/>
      <c r="DD37" s="670">
        <v>309674</v>
      </c>
      <c r="DE37" s="675"/>
      <c r="DF37" s="675"/>
      <c r="DG37" s="675"/>
      <c r="DH37" s="675"/>
      <c r="DI37" s="675"/>
      <c r="DJ37" s="675"/>
      <c r="DK37" s="676"/>
      <c r="DL37" s="670">
        <v>304673</v>
      </c>
      <c r="DM37" s="675"/>
      <c r="DN37" s="675"/>
      <c r="DO37" s="675"/>
      <c r="DP37" s="675"/>
      <c r="DQ37" s="675"/>
      <c r="DR37" s="675"/>
      <c r="DS37" s="675"/>
      <c r="DT37" s="675"/>
      <c r="DU37" s="675"/>
      <c r="DV37" s="676"/>
      <c r="DW37" s="667">
        <v>9.6</v>
      </c>
      <c r="DX37" s="677"/>
      <c r="DY37" s="677"/>
      <c r="DZ37" s="677"/>
      <c r="EA37" s="677"/>
      <c r="EB37" s="677"/>
      <c r="EC37" s="709"/>
    </row>
    <row r="38" spans="2:133" ht="11.25" customHeight="1" x14ac:dyDescent="0.15">
      <c r="B38" s="661" t="s">
        <v>337</v>
      </c>
      <c r="C38" s="662"/>
      <c r="D38" s="662"/>
      <c r="E38" s="662"/>
      <c r="F38" s="662"/>
      <c r="G38" s="662"/>
      <c r="H38" s="662"/>
      <c r="I38" s="662"/>
      <c r="J38" s="662"/>
      <c r="K38" s="662"/>
      <c r="L38" s="662"/>
      <c r="M38" s="662"/>
      <c r="N38" s="662"/>
      <c r="O38" s="662"/>
      <c r="P38" s="662"/>
      <c r="Q38" s="663"/>
      <c r="R38" s="664">
        <v>100440</v>
      </c>
      <c r="S38" s="665"/>
      <c r="T38" s="665"/>
      <c r="U38" s="665"/>
      <c r="V38" s="665"/>
      <c r="W38" s="665"/>
      <c r="X38" s="665"/>
      <c r="Y38" s="666"/>
      <c r="Z38" s="691">
        <v>1.8</v>
      </c>
      <c r="AA38" s="691"/>
      <c r="AB38" s="691"/>
      <c r="AC38" s="691"/>
      <c r="AD38" s="692" t="s">
        <v>130</v>
      </c>
      <c r="AE38" s="692"/>
      <c r="AF38" s="692"/>
      <c r="AG38" s="692"/>
      <c r="AH38" s="692"/>
      <c r="AI38" s="692"/>
      <c r="AJ38" s="692"/>
      <c r="AK38" s="692"/>
      <c r="AL38" s="667" t="s">
        <v>130</v>
      </c>
      <c r="AM38" s="668"/>
      <c r="AN38" s="668"/>
      <c r="AO38" s="693"/>
      <c r="AQ38" s="704" t="s">
        <v>338</v>
      </c>
      <c r="AR38" s="705"/>
      <c r="AS38" s="705"/>
      <c r="AT38" s="705"/>
      <c r="AU38" s="705"/>
      <c r="AV38" s="705"/>
      <c r="AW38" s="705"/>
      <c r="AX38" s="705"/>
      <c r="AY38" s="706"/>
      <c r="AZ38" s="664">
        <v>111171</v>
      </c>
      <c r="BA38" s="665"/>
      <c r="BB38" s="665"/>
      <c r="BC38" s="665"/>
      <c r="BD38" s="675"/>
      <c r="BE38" s="675"/>
      <c r="BF38" s="707"/>
      <c r="BG38" s="698" t="s">
        <v>339</v>
      </c>
      <c r="BH38" s="699"/>
      <c r="BI38" s="699"/>
      <c r="BJ38" s="699"/>
      <c r="BK38" s="699"/>
      <c r="BL38" s="699"/>
      <c r="BM38" s="699"/>
      <c r="BN38" s="699"/>
      <c r="BO38" s="699"/>
      <c r="BP38" s="699"/>
      <c r="BQ38" s="699"/>
      <c r="BR38" s="699"/>
      <c r="BS38" s="699"/>
      <c r="BT38" s="699"/>
      <c r="BU38" s="700"/>
      <c r="BV38" s="664">
        <v>596</v>
      </c>
      <c r="BW38" s="665"/>
      <c r="BX38" s="665"/>
      <c r="BY38" s="665"/>
      <c r="BZ38" s="665"/>
      <c r="CA38" s="665"/>
      <c r="CB38" s="708"/>
      <c r="CD38" s="698" t="s">
        <v>340</v>
      </c>
      <c r="CE38" s="699"/>
      <c r="CF38" s="699"/>
      <c r="CG38" s="699"/>
      <c r="CH38" s="699"/>
      <c r="CI38" s="699"/>
      <c r="CJ38" s="699"/>
      <c r="CK38" s="699"/>
      <c r="CL38" s="699"/>
      <c r="CM38" s="699"/>
      <c r="CN38" s="699"/>
      <c r="CO38" s="699"/>
      <c r="CP38" s="699"/>
      <c r="CQ38" s="700"/>
      <c r="CR38" s="664">
        <v>394049</v>
      </c>
      <c r="CS38" s="665"/>
      <c r="CT38" s="665"/>
      <c r="CU38" s="665"/>
      <c r="CV38" s="665"/>
      <c r="CW38" s="665"/>
      <c r="CX38" s="665"/>
      <c r="CY38" s="666"/>
      <c r="CZ38" s="667">
        <v>7.3</v>
      </c>
      <c r="DA38" s="677"/>
      <c r="DB38" s="677"/>
      <c r="DC38" s="678"/>
      <c r="DD38" s="670">
        <v>266287</v>
      </c>
      <c r="DE38" s="665"/>
      <c r="DF38" s="665"/>
      <c r="DG38" s="665"/>
      <c r="DH38" s="665"/>
      <c r="DI38" s="665"/>
      <c r="DJ38" s="665"/>
      <c r="DK38" s="666"/>
      <c r="DL38" s="670">
        <v>197114</v>
      </c>
      <c r="DM38" s="665"/>
      <c r="DN38" s="665"/>
      <c r="DO38" s="665"/>
      <c r="DP38" s="665"/>
      <c r="DQ38" s="665"/>
      <c r="DR38" s="665"/>
      <c r="DS38" s="665"/>
      <c r="DT38" s="665"/>
      <c r="DU38" s="665"/>
      <c r="DV38" s="666"/>
      <c r="DW38" s="667">
        <v>6.2</v>
      </c>
      <c r="DX38" s="677"/>
      <c r="DY38" s="677"/>
      <c r="DZ38" s="677"/>
      <c r="EA38" s="677"/>
      <c r="EB38" s="677"/>
      <c r="EC38" s="709"/>
    </row>
    <row r="39" spans="2:133" ht="11.25" customHeight="1" x14ac:dyDescent="0.15">
      <c r="B39" s="661" t="s">
        <v>341</v>
      </c>
      <c r="C39" s="662"/>
      <c r="D39" s="662"/>
      <c r="E39" s="662"/>
      <c r="F39" s="662"/>
      <c r="G39" s="662"/>
      <c r="H39" s="662"/>
      <c r="I39" s="662"/>
      <c r="J39" s="662"/>
      <c r="K39" s="662"/>
      <c r="L39" s="662"/>
      <c r="M39" s="662"/>
      <c r="N39" s="662"/>
      <c r="O39" s="662"/>
      <c r="P39" s="662"/>
      <c r="Q39" s="663"/>
      <c r="R39" s="664">
        <v>47069</v>
      </c>
      <c r="S39" s="665"/>
      <c r="T39" s="665"/>
      <c r="U39" s="665"/>
      <c r="V39" s="665"/>
      <c r="W39" s="665"/>
      <c r="X39" s="665"/>
      <c r="Y39" s="666"/>
      <c r="Z39" s="691">
        <v>0.9</v>
      </c>
      <c r="AA39" s="691"/>
      <c r="AB39" s="691"/>
      <c r="AC39" s="691"/>
      <c r="AD39" s="692">
        <v>152</v>
      </c>
      <c r="AE39" s="692"/>
      <c r="AF39" s="692"/>
      <c r="AG39" s="692"/>
      <c r="AH39" s="692"/>
      <c r="AI39" s="692"/>
      <c r="AJ39" s="692"/>
      <c r="AK39" s="692"/>
      <c r="AL39" s="667">
        <v>0</v>
      </c>
      <c r="AM39" s="668"/>
      <c r="AN39" s="668"/>
      <c r="AO39" s="693"/>
      <c r="AQ39" s="704" t="s">
        <v>342</v>
      </c>
      <c r="AR39" s="705"/>
      <c r="AS39" s="705"/>
      <c r="AT39" s="705"/>
      <c r="AU39" s="705"/>
      <c r="AV39" s="705"/>
      <c r="AW39" s="705"/>
      <c r="AX39" s="705"/>
      <c r="AY39" s="706"/>
      <c r="AZ39" s="664">
        <v>89090</v>
      </c>
      <c r="BA39" s="665"/>
      <c r="BB39" s="665"/>
      <c r="BC39" s="665"/>
      <c r="BD39" s="675"/>
      <c r="BE39" s="675"/>
      <c r="BF39" s="707"/>
      <c r="BG39" s="698" t="s">
        <v>343</v>
      </c>
      <c r="BH39" s="699"/>
      <c r="BI39" s="699"/>
      <c r="BJ39" s="699"/>
      <c r="BK39" s="699"/>
      <c r="BL39" s="699"/>
      <c r="BM39" s="699"/>
      <c r="BN39" s="699"/>
      <c r="BO39" s="699"/>
      <c r="BP39" s="699"/>
      <c r="BQ39" s="699"/>
      <c r="BR39" s="699"/>
      <c r="BS39" s="699"/>
      <c r="BT39" s="699"/>
      <c r="BU39" s="700"/>
      <c r="BV39" s="664">
        <v>944</v>
      </c>
      <c r="BW39" s="665"/>
      <c r="BX39" s="665"/>
      <c r="BY39" s="665"/>
      <c r="BZ39" s="665"/>
      <c r="CA39" s="665"/>
      <c r="CB39" s="708"/>
      <c r="CD39" s="698" t="s">
        <v>344</v>
      </c>
      <c r="CE39" s="699"/>
      <c r="CF39" s="699"/>
      <c r="CG39" s="699"/>
      <c r="CH39" s="699"/>
      <c r="CI39" s="699"/>
      <c r="CJ39" s="699"/>
      <c r="CK39" s="699"/>
      <c r="CL39" s="699"/>
      <c r="CM39" s="699"/>
      <c r="CN39" s="699"/>
      <c r="CO39" s="699"/>
      <c r="CP39" s="699"/>
      <c r="CQ39" s="700"/>
      <c r="CR39" s="664">
        <v>737024</v>
      </c>
      <c r="CS39" s="675"/>
      <c r="CT39" s="675"/>
      <c r="CU39" s="675"/>
      <c r="CV39" s="675"/>
      <c r="CW39" s="675"/>
      <c r="CX39" s="675"/>
      <c r="CY39" s="676"/>
      <c r="CZ39" s="667">
        <v>13.6</v>
      </c>
      <c r="DA39" s="677"/>
      <c r="DB39" s="677"/>
      <c r="DC39" s="678"/>
      <c r="DD39" s="670">
        <v>691698</v>
      </c>
      <c r="DE39" s="675"/>
      <c r="DF39" s="675"/>
      <c r="DG39" s="675"/>
      <c r="DH39" s="675"/>
      <c r="DI39" s="675"/>
      <c r="DJ39" s="675"/>
      <c r="DK39" s="676"/>
      <c r="DL39" s="670" t="s">
        <v>130</v>
      </c>
      <c r="DM39" s="675"/>
      <c r="DN39" s="675"/>
      <c r="DO39" s="675"/>
      <c r="DP39" s="675"/>
      <c r="DQ39" s="675"/>
      <c r="DR39" s="675"/>
      <c r="DS39" s="675"/>
      <c r="DT39" s="675"/>
      <c r="DU39" s="675"/>
      <c r="DV39" s="676"/>
      <c r="DW39" s="667" t="s">
        <v>130</v>
      </c>
      <c r="DX39" s="677"/>
      <c r="DY39" s="677"/>
      <c r="DZ39" s="677"/>
      <c r="EA39" s="677"/>
      <c r="EB39" s="677"/>
      <c r="EC39" s="709"/>
    </row>
    <row r="40" spans="2:133" ht="11.25" customHeight="1" x14ac:dyDescent="0.15">
      <c r="B40" s="661" t="s">
        <v>345</v>
      </c>
      <c r="C40" s="662"/>
      <c r="D40" s="662"/>
      <c r="E40" s="662"/>
      <c r="F40" s="662"/>
      <c r="G40" s="662"/>
      <c r="H40" s="662"/>
      <c r="I40" s="662"/>
      <c r="J40" s="662"/>
      <c r="K40" s="662"/>
      <c r="L40" s="662"/>
      <c r="M40" s="662"/>
      <c r="N40" s="662"/>
      <c r="O40" s="662"/>
      <c r="P40" s="662"/>
      <c r="Q40" s="663"/>
      <c r="R40" s="664">
        <v>517558</v>
      </c>
      <c r="S40" s="665"/>
      <c r="T40" s="665"/>
      <c r="U40" s="665"/>
      <c r="V40" s="665"/>
      <c r="W40" s="665"/>
      <c r="X40" s="665"/>
      <c r="Y40" s="666"/>
      <c r="Z40" s="691">
        <v>9.4</v>
      </c>
      <c r="AA40" s="691"/>
      <c r="AB40" s="691"/>
      <c r="AC40" s="691"/>
      <c r="AD40" s="692" t="s">
        <v>130</v>
      </c>
      <c r="AE40" s="692"/>
      <c r="AF40" s="692"/>
      <c r="AG40" s="692"/>
      <c r="AH40" s="692"/>
      <c r="AI40" s="692"/>
      <c r="AJ40" s="692"/>
      <c r="AK40" s="692"/>
      <c r="AL40" s="667" t="s">
        <v>130</v>
      </c>
      <c r="AM40" s="668"/>
      <c r="AN40" s="668"/>
      <c r="AO40" s="693"/>
      <c r="AQ40" s="704" t="s">
        <v>346</v>
      </c>
      <c r="AR40" s="705"/>
      <c r="AS40" s="705"/>
      <c r="AT40" s="705"/>
      <c r="AU40" s="705"/>
      <c r="AV40" s="705"/>
      <c r="AW40" s="705"/>
      <c r="AX40" s="705"/>
      <c r="AY40" s="706"/>
      <c r="AZ40" s="664" t="s">
        <v>130</v>
      </c>
      <c r="BA40" s="665"/>
      <c r="BB40" s="665"/>
      <c r="BC40" s="665"/>
      <c r="BD40" s="675"/>
      <c r="BE40" s="675"/>
      <c r="BF40" s="707"/>
      <c r="BG40" s="710" t="s">
        <v>347</v>
      </c>
      <c r="BH40" s="711"/>
      <c r="BI40" s="711"/>
      <c r="BJ40" s="711"/>
      <c r="BK40" s="711"/>
      <c r="BL40" s="364"/>
      <c r="BM40" s="699" t="s">
        <v>348</v>
      </c>
      <c r="BN40" s="699"/>
      <c r="BO40" s="699"/>
      <c r="BP40" s="699"/>
      <c r="BQ40" s="699"/>
      <c r="BR40" s="699"/>
      <c r="BS40" s="699"/>
      <c r="BT40" s="699"/>
      <c r="BU40" s="700"/>
      <c r="BV40" s="664">
        <v>109</v>
      </c>
      <c r="BW40" s="665"/>
      <c r="BX40" s="665"/>
      <c r="BY40" s="665"/>
      <c r="BZ40" s="665"/>
      <c r="CA40" s="665"/>
      <c r="CB40" s="708"/>
      <c r="CD40" s="698" t="s">
        <v>349</v>
      </c>
      <c r="CE40" s="699"/>
      <c r="CF40" s="699"/>
      <c r="CG40" s="699"/>
      <c r="CH40" s="699"/>
      <c r="CI40" s="699"/>
      <c r="CJ40" s="699"/>
      <c r="CK40" s="699"/>
      <c r="CL40" s="699"/>
      <c r="CM40" s="699"/>
      <c r="CN40" s="699"/>
      <c r="CO40" s="699"/>
      <c r="CP40" s="699"/>
      <c r="CQ40" s="700"/>
      <c r="CR40" s="664">
        <v>4354</v>
      </c>
      <c r="CS40" s="665"/>
      <c r="CT40" s="665"/>
      <c r="CU40" s="665"/>
      <c r="CV40" s="665"/>
      <c r="CW40" s="665"/>
      <c r="CX40" s="665"/>
      <c r="CY40" s="666"/>
      <c r="CZ40" s="667">
        <v>0.1</v>
      </c>
      <c r="DA40" s="677"/>
      <c r="DB40" s="677"/>
      <c r="DC40" s="678"/>
      <c r="DD40" s="670">
        <v>1978</v>
      </c>
      <c r="DE40" s="665"/>
      <c r="DF40" s="665"/>
      <c r="DG40" s="665"/>
      <c r="DH40" s="665"/>
      <c r="DI40" s="665"/>
      <c r="DJ40" s="665"/>
      <c r="DK40" s="666"/>
      <c r="DL40" s="670" t="s">
        <v>130</v>
      </c>
      <c r="DM40" s="665"/>
      <c r="DN40" s="665"/>
      <c r="DO40" s="665"/>
      <c r="DP40" s="665"/>
      <c r="DQ40" s="665"/>
      <c r="DR40" s="665"/>
      <c r="DS40" s="665"/>
      <c r="DT40" s="665"/>
      <c r="DU40" s="665"/>
      <c r="DV40" s="666"/>
      <c r="DW40" s="667" t="s">
        <v>130</v>
      </c>
      <c r="DX40" s="677"/>
      <c r="DY40" s="677"/>
      <c r="DZ40" s="677"/>
      <c r="EA40" s="677"/>
      <c r="EB40" s="677"/>
      <c r="EC40" s="709"/>
    </row>
    <row r="41" spans="2:133" ht="11.25" customHeight="1" x14ac:dyDescent="0.15">
      <c r="B41" s="661" t="s">
        <v>350</v>
      </c>
      <c r="C41" s="662"/>
      <c r="D41" s="662"/>
      <c r="E41" s="662"/>
      <c r="F41" s="662"/>
      <c r="G41" s="662"/>
      <c r="H41" s="662"/>
      <c r="I41" s="662"/>
      <c r="J41" s="662"/>
      <c r="K41" s="662"/>
      <c r="L41" s="662"/>
      <c r="M41" s="662"/>
      <c r="N41" s="662"/>
      <c r="O41" s="662"/>
      <c r="P41" s="662"/>
      <c r="Q41" s="663"/>
      <c r="R41" s="664" t="s">
        <v>130</v>
      </c>
      <c r="S41" s="665"/>
      <c r="T41" s="665"/>
      <c r="U41" s="665"/>
      <c r="V41" s="665"/>
      <c r="W41" s="665"/>
      <c r="X41" s="665"/>
      <c r="Y41" s="666"/>
      <c r="Z41" s="691" t="s">
        <v>130</v>
      </c>
      <c r="AA41" s="691"/>
      <c r="AB41" s="691"/>
      <c r="AC41" s="691"/>
      <c r="AD41" s="692" t="s">
        <v>130</v>
      </c>
      <c r="AE41" s="692"/>
      <c r="AF41" s="692"/>
      <c r="AG41" s="692"/>
      <c r="AH41" s="692"/>
      <c r="AI41" s="692"/>
      <c r="AJ41" s="692"/>
      <c r="AK41" s="692"/>
      <c r="AL41" s="667" t="s">
        <v>130</v>
      </c>
      <c r="AM41" s="668"/>
      <c r="AN41" s="668"/>
      <c r="AO41" s="693"/>
      <c r="AQ41" s="704" t="s">
        <v>351</v>
      </c>
      <c r="AR41" s="705"/>
      <c r="AS41" s="705"/>
      <c r="AT41" s="705"/>
      <c r="AU41" s="705"/>
      <c r="AV41" s="705"/>
      <c r="AW41" s="705"/>
      <c r="AX41" s="705"/>
      <c r="AY41" s="706"/>
      <c r="AZ41" s="664">
        <v>57241</v>
      </c>
      <c r="BA41" s="665"/>
      <c r="BB41" s="665"/>
      <c r="BC41" s="665"/>
      <c r="BD41" s="675"/>
      <c r="BE41" s="675"/>
      <c r="BF41" s="707"/>
      <c r="BG41" s="710"/>
      <c r="BH41" s="711"/>
      <c r="BI41" s="711"/>
      <c r="BJ41" s="711"/>
      <c r="BK41" s="711"/>
      <c r="BL41" s="364"/>
      <c r="BM41" s="699" t="s">
        <v>352</v>
      </c>
      <c r="BN41" s="699"/>
      <c r="BO41" s="699"/>
      <c r="BP41" s="699"/>
      <c r="BQ41" s="699"/>
      <c r="BR41" s="699"/>
      <c r="BS41" s="699"/>
      <c r="BT41" s="699"/>
      <c r="BU41" s="700"/>
      <c r="BV41" s="664" t="s">
        <v>130</v>
      </c>
      <c r="BW41" s="665"/>
      <c r="BX41" s="665"/>
      <c r="BY41" s="665"/>
      <c r="BZ41" s="665"/>
      <c r="CA41" s="665"/>
      <c r="CB41" s="708"/>
      <c r="CD41" s="698" t="s">
        <v>353</v>
      </c>
      <c r="CE41" s="699"/>
      <c r="CF41" s="699"/>
      <c r="CG41" s="699"/>
      <c r="CH41" s="699"/>
      <c r="CI41" s="699"/>
      <c r="CJ41" s="699"/>
      <c r="CK41" s="699"/>
      <c r="CL41" s="699"/>
      <c r="CM41" s="699"/>
      <c r="CN41" s="699"/>
      <c r="CO41" s="699"/>
      <c r="CP41" s="699"/>
      <c r="CQ41" s="700"/>
      <c r="CR41" s="664" t="s">
        <v>130</v>
      </c>
      <c r="CS41" s="675"/>
      <c r="CT41" s="675"/>
      <c r="CU41" s="675"/>
      <c r="CV41" s="675"/>
      <c r="CW41" s="675"/>
      <c r="CX41" s="675"/>
      <c r="CY41" s="676"/>
      <c r="CZ41" s="667" t="s">
        <v>130</v>
      </c>
      <c r="DA41" s="677"/>
      <c r="DB41" s="677"/>
      <c r="DC41" s="678"/>
      <c r="DD41" s="670" t="s">
        <v>130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354</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130</v>
      </c>
      <c r="AA42" s="691"/>
      <c r="AB42" s="691"/>
      <c r="AC42" s="691"/>
      <c r="AD42" s="692" t="s">
        <v>130</v>
      </c>
      <c r="AE42" s="692"/>
      <c r="AF42" s="692"/>
      <c r="AG42" s="692"/>
      <c r="AH42" s="692"/>
      <c r="AI42" s="692"/>
      <c r="AJ42" s="692"/>
      <c r="AK42" s="692"/>
      <c r="AL42" s="667" t="s">
        <v>130</v>
      </c>
      <c r="AM42" s="668"/>
      <c r="AN42" s="668"/>
      <c r="AO42" s="693"/>
      <c r="AQ42" s="701" t="s">
        <v>355</v>
      </c>
      <c r="AR42" s="702"/>
      <c r="AS42" s="702"/>
      <c r="AT42" s="702"/>
      <c r="AU42" s="702"/>
      <c r="AV42" s="702"/>
      <c r="AW42" s="702"/>
      <c r="AX42" s="702"/>
      <c r="AY42" s="703"/>
      <c r="AZ42" s="644">
        <v>136547</v>
      </c>
      <c r="BA42" s="679"/>
      <c r="BB42" s="679"/>
      <c r="BC42" s="679"/>
      <c r="BD42" s="645"/>
      <c r="BE42" s="645"/>
      <c r="BF42" s="694"/>
      <c r="BG42" s="712"/>
      <c r="BH42" s="713"/>
      <c r="BI42" s="713"/>
      <c r="BJ42" s="713"/>
      <c r="BK42" s="713"/>
      <c r="BL42" s="365"/>
      <c r="BM42" s="695" t="s">
        <v>356</v>
      </c>
      <c r="BN42" s="695"/>
      <c r="BO42" s="695"/>
      <c r="BP42" s="695"/>
      <c r="BQ42" s="695"/>
      <c r="BR42" s="695"/>
      <c r="BS42" s="695"/>
      <c r="BT42" s="695"/>
      <c r="BU42" s="696"/>
      <c r="BV42" s="644">
        <v>324</v>
      </c>
      <c r="BW42" s="679"/>
      <c r="BX42" s="679"/>
      <c r="BY42" s="679"/>
      <c r="BZ42" s="679"/>
      <c r="CA42" s="679"/>
      <c r="CB42" s="697"/>
      <c r="CD42" s="661" t="s">
        <v>357</v>
      </c>
      <c r="CE42" s="662"/>
      <c r="CF42" s="662"/>
      <c r="CG42" s="662"/>
      <c r="CH42" s="662"/>
      <c r="CI42" s="662"/>
      <c r="CJ42" s="662"/>
      <c r="CK42" s="662"/>
      <c r="CL42" s="662"/>
      <c r="CM42" s="662"/>
      <c r="CN42" s="662"/>
      <c r="CO42" s="662"/>
      <c r="CP42" s="662"/>
      <c r="CQ42" s="663"/>
      <c r="CR42" s="664">
        <v>687501</v>
      </c>
      <c r="CS42" s="675"/>
      <c r="CT42" s="675"/>
      <c r="CU42" s="675"/>
      <c r="CV42" s="675"/>
      <c r="CW42" s="675"/>
      <c r="CX42" s="675"/>
      <c r="CY42" s="676"/>
      <c r="CZ42" s="667">
        <v>12.7</v>
      </c>
      <c r="DA42" s="677"/>
      <c r="DB42" s="677"/>
      <c r="DC42" s="678"/>
      <c r="DD42" s="670">
        <v>162978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358</v>
      </c>
      <c r="C43" s="662"/>
      <c r="D43" s="662"/>
      <c r="E43" s="662"/>
      <c r="F43" s="662"/>
      <c r="G43" s="662"/>
      <c r="H43" s="662"/>
      <c r="I43" s="662"/>
      <c r="J43" s="662"/>
      <c r="K43" s="662"/>
      <c r="L43" s="662"/>
      <c r="M43" s="662"/>
      <c r="N43" s="662"/>
      <c r="O43" s="662"/>
      <c r="P43" s="662"/>
      <c r="Q43" s="663"/>
      <c r="R43" s="664">
        <v>100458</v>
      </c>
      <c r="S43" s="665"/>
      <c r="T43" s="665"/>
      <c r="U43" s="665"/>
      <c r="V43" s="665"/>
      <c r="W43" s="665"/>
      <c r="X43" s="665"/>
      <c r="Y43" s="666"/>
      <c r="Z43" s="691">
        <v>1.8</v>
      </c>
      <c r="AA43" s="691"/>
      <c r="AB43" s="691"/>
      <c r="AC43" s="691"/>
      <c r="AD43" s="692" t="s">
        <v>130</v>
      </c>
      <c r="AE43" s="692"/>
      <c r="AF43" s="692"/>
      <c r="AG43" s="692"/>
      <c r="AH43" s="692"/>
      <c r="AI43" s="692"/>
      <c r="AJ43" s="692"/>
      <c r="AK43" s="692"/>
      <c r="AL43" s="667" t="s">
        <v>130</v>
      </c>
      <c r="AM43" s="668"/>
      <c r="AN43" s="668"/>
      <c r="AO43" s="693"/>
      <c r="BV43" s="219"/>
      <c r="BW43" s="219"/>
      <c r="BX43" s="219"/>
      <c r="BY43" s="219"/>
      <c r="BZ43" s="219"/>
      <c r="CA43" s="219"/>
      <c r="CB43" s="219"/>
      <c r="CD43" s="661" t="s">
        <v>359</v>
      </c>
      <c r="CE43" s="662"/>
      <c r="CF43" s="662"/>
      <c r="CG43" s="662"/>
      <c r="CH43" s="662"/>
      <c r="CI43" s="662"/>
      <c r="CJ43" s="662"/>
      <c r="CK43" s="662"/>
      <c r="CL43" s="662"/>
      <c r="CM43" s="662"/>
      <c r="CN43" s="662"/>
      <c r="CO43" s="662"/>
      <c r="CP43" s="662"/>
      <c r="CQ43" s="663"/>
      <c r="CR43" s="664">
        <v>17667</v>
      </c>
      <c r="CS43" s="675"/>
      <c r="CT43" s="675"/>
      <c r="CU43" s="675"/>
      <c r="CV43" s="675"/>
      <c r="CW43" s="675"/>
      <c r="CX43" s="675"/>
      <c r="CY43" s="676"/>
      <c r="CZ43" s="667">
        <v>0.3</v>
      </c>
      <c r="DA43" s="677"/>
      <c r="DB43" s="677"/>
      <c r="DC43" s="678"/>
      <c r="DD43" s="670">
        <v>17224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360</v>
      </c>
      <c r="C44" s="642"/>
      <c r="D44" s="642"/>
      <c r="E44" s="642"/>
      <c r="F44" s="642"/>
      <c r="G44" s="642"/>
      <c r="H44" s="642"/>
      <c r="I44" s="642"/>
      <c r="J44" s="642"/>
      <c r="K44" s="642"/>
      <c r="L44" s="642"/>
      <c r="M44" s="642"/>
      <c r="N44" s="642"/>
      <c r="O44" s="642"/>
      <c r="P44" s="642"/>
      <c r="Q44" s="643"/>
      <c r="R44" s="644">
        <v>5520328</v>
      </c>
      <c r="S44" s="679"/>
      <c r="T44" s="679"/>
      <c r="U44" s="679"/>
      <c r="V44" s="679"/>
      <c r="W44" s="679"/>
      <c r="X44" s="679"/>
      <c r="Y44" s="680"/>
      <c r="Z44" s="681">
        <v>100</v>
      </c>
      <c r="AA44" s="681"/>
      <c r="AB44" s="681"/>
      <c r="AC44" s="681"/>
      <c r="AD44" s="682">
        <v>3076280</v>
      </c>
      <c r="AE44" s="682"/>
      <c r="AF44" s="682"/>
      <c r="AG44" s="682"/>
      <c r="AH44" s="682"/>
      <c r="AI44" s="682"/>
      <c r="AJ44" s="682"/>
      <c r="AK44" s="682"/>
      <c r="AL44" s="647">
        <v>100</v>
      </c>
      <c r="AM44" s="683"/>
      <c r="AN44" s="683"/>
      <c r="AO44" s="684"/>
      <c r="CD44" s="685" t="s">
        <v>307</v>
      </c>
      <c r="CE44" s="686"/>
      <c r="CF44" s="661" t="s">
        <v>361</v>
      </c>
      <c r="CG44" s="662"/>
      <c r="CH44" s="662"/>
      <c r="CI44" s="662"/>
      <c r="CJ44" s="662"/>
      <c r="CK44" s="662"/>
      <c r="CL44" s="662"/>
      <c r="CM44" s="662"/>
      <c r="CN44" s="662"/>
      <c r="CO44" s="662"/>
      <c r="CP44" s="662"/>
      <c r="CQ44" s="663"/>
      <c r="CR44" s="664">
        <v>687496</v>
      </c>
      <c r="CS44" s="665"/>
      <c r="CT44" s="665"/>
      <c r="CU44" s="665"/>
      <c r="CV44" s="665"/>
      <c r="CW44" s="665"/>
      <c r="CX44" s="665"/>
      <c r="CY44" s="666"/>
      <c r="CZ44" s="667">
        <v>12.7</v>
      </c>
      <c r="DA44" s="668"/>
      <c r="DB44" s="668"/>
      <c r="DC44" s="669"/>
      <c r="DD44" s="670">
        <v>162973</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362</v>
      </c>
      <c r="CG45" s="662"/>
      <c r="CH45" s="662"/>
      <c r="CI45" s="662"/>
      <c r="CJ45" s="662"/>
      <c r="CK45" s="662"/>
      <c r="CL45" s="662"/>
      <c r="CM45" s="662"/>
      <c r="CN45" s="662"/>
      <c r="CO45" s="662"/>
      <c r="CP45" s="662"/>
      <c r="CQ45" s="663"/>
      <c r="CR45" s="664">
        <v>520840</v>
      </c>
      <c r="CS45" s="675"/>
      <c r="CT45" s="675"/>
      <c r="CU45" s="675"/>
      <c r="CV45" s="675"/>
      <c r="CW45" s="675"/>
      <c r="CX45" s="675"/>
      <c r="CY45" s="676"/>
      <c r="CZ45" s="667">
        <v>9.6</v>
      </c>
      <c r="DA45" s="677"/>
      <c r="DB45" s="677"/>
      <c r="DC45" s="678"/>
      <c r="DD45" s="670">
        <v>55676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364</v>
      </c>
      <c r="CG46" s="662"/>
      <c r="CH46" s="662"/>
      <c r="CI46" s="662"/>
      <c r="CJ46" s="662"/>
      <c r="CK46" s="662"/>
      <c r="CL46" s="662"/>
      <c r="CM46" s="662"/>
      <c r="CN46" s="662"/>
      <c r="CO46" s="662"/>
      <c r="CP46" s="662"/>
      <c r="CQ46" s="663"/>
      <c r="CR46" s="664">
        <v>117546</v>
      </c>
      <c r="CS46" s="665"/>
      <c r="CT46" s="665"/>
      <c r="CU46" s="665"/>
      <c r="CV46" s="665"/>
      <c r="CW46" s="665"/>
      <c r="CX46" s="665"/>
      <c r="CY46" s="666"/>
      <c r="CZ46" s="667">
        <v>2.2000000000000002</v>
      </c>
      <c r="DA46" s="668"/>
      <c r="DB46" s="668"/>
      <c r="DC46" s="669"/>
      <c r="DD46" s="670">
        <v>71679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365</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366</v>
      </c>
      <c r="CG47" s="662"/>
      <c r="CH47" s="662"/>
      <c r="CI47" s="662"/>
      <c r="CJ47" s="662"/>
      <c r="CK47" s="662"/>
      <c r="CL47" s="662"/>
      <c r="CM47" s="662"/>
      <c r="CN47" s="662"/>
      <c r="CO47" s="662"/>
      <c r="CP47" s="662"/>
      <c r="CQ47" s="663"/>
      <c r="CR47" s="664">
        <v>5</v>
      </c>
      <c r="CS47" s="675"/>
      <c r="CT47" s="675"/>
      <c r="CU47" s="675"/>
      <c r="CV47" s="675"/>
      <c r="CW47" s="675"/>
      <c r="CX47" s="675"/>
      <c r="CY47" s="676"/>
      <c r="CZ47" s="667">
        <v>0</v>
      </c>
      <c r="DA47" s="677"/>
      <c r="DB47" s="677"/>
      <c r="DC47" s="678"/>
      <c r="DD47" s="670">
        <v>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368</v>
      </c>
      <c r="CG48" s="662"/>
      <c r="CH48" s="662"/>
      <c r="CI48" s="662"/>
      <c r="CJ48" s="662"/>
      <c r="CK48" s="662"/>
      <c r="CL48" s="662"/>
      <c r="CM48" s="662"/>
      <c r="CN48" s="662"/>
      <c r="CO48" s="662"/>
      <c r="CP48" s="662"/>
      <c r="CQ48" s="663"/>
      <c r="CR48" s="664" t="s">
        <v>130</v>
      </c>
      <c r="CS48" s="665"/>
      <c r="CT48" s="665"/>
      <c r="CU48" s="665"/>
      <c r="CV48" s="665"/>
      <c r="CW48" s="665"/>
      <c r="CX48" s="665"/>
      <c r="CY48" s="666"/>
      <c r="CZ48" s="667" t="s">
        <v>130</v>
      </c>
      <c r="DA48" s="668"/>
      <c r="DB48" s="668"/>
      <c r="DC48" s="669"/>
      <c r="DD48" s="670" t="s">
        <v>130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369</v>
      </c>
      <c r="CE49" s="642"/>
      <c r="CF49" s="642"/>
      <c r="CG49" s="642"/>
      <c r="CH49" s="642"/>
      <c r="CI49" s="642"/>
      <c r="CJ49" s="642"/>
      <c r="CK49" s="642"/>
      <c r="CL49" s="642"/>
      <c r="CM49" s="642"/>
      <c r="CN49" s="642"/>
      <c r="CO49" s="642"/>
      <c r="CP49" s="642"/>
      <c r="CQ49" s="643"/>
      <c r="CR49" s="644">
        <v>5401610</v>
      </c>
      <c r="CS49" s="645"/>
      <c r="CT49" s="645"/>
      <c r="CU49" s="645"/>
      <c r="CV49" s="645"/>
      <c r="CW49" s="645"/>
      <c r="CX49" s="645"/>
      <c r="CY49" s="646"/>
      <c r="CZ49" s="647">
        <v>100</v>
      </c>
      <c r="DA49" s="648"/>
      <c r="DB49" s="648"/>
      <c r="DC49" s="649"/>
      <c r="DD49" s="650">
        <v>3879778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Wda5M+IwgwT4IZHu7ednPzopDWz+OZcjgTTkQvPkumIxFHhp8zysD6pk2EYgHnzXlV/zdE+c0+l+4bhL19bIA==" saltValue="69STbuaF7uPGtvEiMV27m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370</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371</v>
      </c>
      <c r="DK2" s="1156"/>
      <c r="DL2" s="1156"/>
      <c r="DM2" s="1156"/>
      <c r="DN2" s="1156"/>
      <c r="DO2" s="1157"/>
      <c r="DP2" s="224"/>
      <c r="DQ2" s="1155" t="s">
        <v>372</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373</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374</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375</v>
      </c>
      <c r="B5" s="1060"/>
      <c r="C5" s="1060"/>
      <c r="D5" s="1060"/>
      <c r="E5" s="1060"/>
      <c r="F5" s="1060"/>
      <c r="G5" s="1060"/>
      <c r="H5" s="1060"/>
      <c r="I5" s="1060"/>
      <c r="J5" s="1060"/>
      <c r="K5" s="1060"/>
      <c r="L5" s="1060"/>
      <c r="M5" s="1060"/>
      <c r="N5" s="1060"/>
      <c r="O5" s="1060"/>
      <c r="P5" s="1061"/>
      <c r="Q5" s="1065" t="s">
        <v>376</v>
      </c>
      <c r="R5" s="1066"/>
      <c r="S5" s="1066"/>
      <c r="T5" s="1066"/>
      <c r="U5" s="1067"/>
      <c r="V5" s="1065" t="s">
        <v>377</v>
      </c>
      <c r="W5" s="1066"/>
      <c r="X5" s="1066"/>
      <c r="Y5" s="1066"/>
      <c r="Z5" s="1067"/>
      <c r="AA5" s="1065" t="s">
        <v>378</v>
      </c>
      <c r="AB5" s="1066"/>
      <c r="AC5" s="1066"/>
      <c r="AD5" s="1066"/>
      <c r="AE5" s="1066"/>
      <c r="AF5" s="1158" t="s">
        <v>379</v>
      </c>
      <c r="AG5" s="1066"/>
      <c r="AH5" s="1066"/>
      <c r="AI5" s="1066"/>
      <c r="AJ5" s="1079"/>
      <c r="AK5" s="1066" t="s">
        <v>380</v>
      </c>
      <c r="AL5" s="1066"/>
      <c r="AM5" s="1066"/>
      <c r="AN5" s="1066"/>
      <c r="AO5" s="1067"/>
      <c r="AP5" s="1065" t="s">
        <v>381</v>
      </c>
      <c r="AQ5" s="1066"/>
      <c r="AR5" s="1066"/>
      <c r="AS5" s="1066"/>
      <c r="AT5" s="1067"/>
      <c r="AU5" s="1065" t="s">
        <v>382</v>
      </c>
      <c r="AV5" s="1066"/>
      <c r="AW5" s="1066"/>
      <c r="AX5" s="1066"/>
      <c r="AY5" s="1079"/>
      <c r="AZ5" s="228"/>
      <c r="BA5" s="228"/>
      <c r="BB5" s="228"/>
      <c r="BC5" s="228"/>
      <c r="BD5" s="228"/>
      <c r="BE5" s="229"/>
      <c r="BF5" s="229"/>
      <c r="BG5" s="229"/>
      <c r="BH5" s="229"/>
      <c r="BI5" s="229"/>
      <c r="BJ5" s="229"/>
      <c r="BK5" s="229"/>
      <c r="BL5" s="229"/>
      <c r="BM5" s="229"/>
      <c r="BN5" s="229"/>
      <c r="BO5" s="229"/>
      <c r="BP5" s="229"/>
      <c r="BQ5" s="1059" t="s">
        <v>383</v>
      </c>
      <c r="BR5" s="1060"/>
      <c r="BS5" s="1060"/>
      <c r="BT5" s="1060"/>
      <c r="BU5" s="1060"/>
      <c r="BV5" s="1060"/>
      <c r="BW5" s="1060"/>
      <c r="BX5" s="1060"/>
      <c r="BY5" s="1060"/>
      <c r="BZ5" s="1060"/>
      <c r="CA5" s="1060"/>
      <c r="CB5" s="1060"/>
      <c r="CC5" s="1060"/>
      <c r="CD5" s="1060"/>
      <c r="CE5" s="1060"/>
      <c r="CF5" s="1060"/>
      <c r="CG5" s="1061"/>
      <c r="CH5" s="1065" t="s">
        <v>384</v>
      </c>
      <c r="CI5" s="1066"/>
      <c r="CJ5" s="1066"/>
      <c r="CK5" s="1066"/>
      <c r="CL5" s="1067"/>
      <c r="CM5" s="1065" t="s">
        <v>385</v>
      </c>
      <c r="CN5" s="1066"/>
      <c r="CO5" s="1066"/>
      <c r="CP5" s="1066"/>
      <c r="CQ5" s="1067"/>
      <c r="CR5" s="1065" t="s">
        <v>386</v>
      </c>
      <c r="CS5" s="1066"/>
      <c r="CT5" s="1066"/>
      <c r="CU5" s="1066"/>
      <c r="CV5" s="1067"/>
      <c r="CW5" s="1065" t="s">
        <v>387</v>
      </c>
      <c r="CX5" s="1066"/>
      <c r="CY5" s="1066"/>
      <c r="CZ5" s="1066"/>
      <c r="DA5" s="1067"/>
      <c r="DB5" s="1065" t="s">
        <v>388</v>
      </c>
      <c r="DC5" s="1066"/>
      <c r="DD5" s="1066"/>
      <c r="DE5" s="1066"/>
      <c r="DF5" s="1067"/>
      <c r="DG5" s="1148" t="s">
        <v>389</v>
      </c>
      <c r="DH5" s="1149"/>
      <c r="DI5" s="1149"/>
      <c r="DJ5" s="1149"/>
      <c r="DK5" s="1150"/>
      <c r="DL5" s="1148" t="s">
        <v>390</v>
      </c>
      <c r="DM5" s="1149"/>
      <c r="DN5" s="1149"/>
      <c r="DO5" s="1149"/>
      <c r="DP5" s="1150"/>
      <c r="DQ5" s="1065" t="s">
        <v>391</v>
      </c>
      <c r="DR5" s="1066"/>
      <c r="DS5" s="1066"/>
      <c r="DT5" s="1066"/>
      <c r="DU5" s="1067"/>
      <c r="DV5" s="1065" t="s">
        <v>382</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392</v>
      </c>
      <c r="C7" s="1112"/>
      <c r="D7" s="1112"/>
      <c r="E7" s="1112"/>
      <c r="F7" s="1112"/>
      <c r="G7" s="1112"/>
      <c r="H7" s="1112"/>
      <c r="I7" s="1112"/>
      <c r="J7" s="1112"/>
      <c r="K7" s="1112"/>
      <c r="L7" s="1112"/>
      <c r="M7" s="1112"/>
      <c r="N7" s="1112"/>
      <c r="O7" s="1112"/>
      <c r="P7" s="1113"/>
      <c r="Q7" s="1166">
        <v>5520</v>
      </c>
      <c r="R7" s="1167"/>
      <c r="S7" s="1167"/>
      <c r="T7" s="1167"/>
      <c r="U7" s="1167"/>
      <c r="V7" s="1167">
        <v>5402</v>
      </c>
      <c r="W7" s="1167"/>
      <c r="X7" s="1167"/>
      <c r="Y7" s="1167"/>
      <c r="Z7" s="1167"/>
      <c r="AA7" s="1167">
        <v>119</v>
      </c>
      <c r="AB7" s="1167"/>
      <c r="AC7" s="1167"/>
      <c r="AD7" s="1167"/>
      <c r="AE7" s="1168"/>
      <c r="AF7" s="1169">
        <v>79</v>
      </c>
      <c r="AG7" s="1170"/>
      <c r="AH7" s="1170"/>
      <c r="AI7" s="1170"/>
      <c r="AJ7" s="1171"/>
      <c r="AK7" s="1172">
        <v>359</v>
      </c>
      <c r="AL7" s="1173"/>
      <c r="AM7" s="1173"/>
      <c r="AN7" s="1173"/>
      <c r="AO7" s="1173"/>
      <c r="AP7" s="1173">
        <v>3489</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589</v>
      </c>
      <c r="BT7" s="1164"/>
      <c r="BU7" s="1164"/>
      <c r="BV7" s="1164"/>
      <c r="BW7" s="1164"/>
      <c r="BX7" s="1164"/>
      <c r="BY7" s="1164"/>
      <c r="BZ7" s="1164"/>
      <c r="CA7" s="1164"/>
      <c r="CB7" s="1164"/>
      <c r="CC7" s="1164"/>
      <c r="CD7" s="1164"/>
      <c r="CE7" s="1164"/>
      <c r="CF7" s="1164"/>
      <c r="CG7" s="1176"/>
      <c r="CH7" s="1160">
        <v>9</v>
      </c>
      <c r="CI7" s="1161"/>
      <c r="CJ7" s="1161"/>
      <c r="CK7" s="1161"/>
      <c r="CL7" s="1162"/>
      <c r="CM7" s="1160">
        <v>87</v>
      </c>
      <c r="CN7" s="1161"/>
      <c r="CO7" s="1161"/>
      <c r="CP7" s="1161"/>
      <c r="CQ7" s="1162"/>
      <c r="CR7" s="1160">
        <v>10</v>
      </c>
      <c r="CS7" s="1161"/>
      <c r="CT7" s="1161"/>
      <c r="CU7" s="1161"/>
      <c r="CV7" s="1162"/>
      <c r="CW7" s="1160" t="s">
        <v>591</v>
      </c>
      <c r="CX7" s="1161"/>
      <c r="CY7" s="1161"/>
      <c r="CZ7" s="1161"/>
      <c r="DA7" s="1162"/>
      <c r="DB7" s="1160" t="s">
        <v>591</v>
      </c>
      <c r="DC7" s="1161"/>
      <c r="DD7" s="1161"/>
      <c r="DE7" s="1161"/>
      <c r="DF7" s="1162"/>
      <c r="DG7" s="1160" t="s">
        <v>591</v>
      </c>
      <c r="DH7" s="1161"/>
      <c r="DI7" s="1161"/>
      <c r="DJ7" s="1161"/>
      <c r="DK7" s="1162"/>
      <c r="DL7" s="1160" t="s">
        <v>591</v>
      </c>
      <c r="DM7" s="1161"/>
      <c r="DN7" s="1161"/>
      <c r="DO7" s="1161"/>
      <c r="DP7" s="1162"/>
      <c r="DQ7" s="1160" t="s">
        <v>591</v>
      </c>
      <c r="DR7" s="1161"/>
      <c r="DS7" s="1161"/>
      <c r="DT7" s="1161"/>
      <c r="DU7" s="1162"/>
      <c r="DV7" s="1163"/>
      <c r="DW7" s="1164"/>
      <c r="DX7" s="1164"/>
      <c r="DY7" s="1164"/>
      <c r="DZ7" s="1165"/>
      <c r="EA7" s="230"/>
    </row>
    <row r="8" spans="1:131" s="231" customFormat="1" ht="26.25" customHeight="1" x14ac:dyDescent="0.15">
      <c r="A8" s="234">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590</v>
      </c>
      <c r="BT8" s="1057"/>
      <c r="BU8" s="1057"/>
      <c r="BV8" s="1057"/>
      <c r="BW8" s="1057"/>
      <c r="BX8" s="1057"/>
      <c r="BY8" s="1057"/>
      <c r="BZ8" s="1057"/>
      <c r="CA8" s="1057"/>
      <c r="CB8" s="1057"/>
      <c r="CC8" s="1057"/>
      <c r="CD8" s="1057"/>
      <c r="CE8" s="1057"/>
      <c r="CF8" s="1057"/>
      <c r="CG8" s="1078"/>
      <c r="CH8" s="1053">
        <v>6</v>
      </c>
      <c r="CI8" s="1054"/>
      <c r="CJ8" s="1054"/>
      <c r="CK8" s="1054"/>
      <c r="CL8" s="1055"/>
      <c r="CM8" s="1053">
        <v>65</v>
      </c>
      <c r="CN8" s="1054"/>
      <c r="CO8" s="1054"/>
      <c r="CP8" s="1054"/>
      <c r="CQ8" s="1055"/>
      <c r="CR8" s="1053">
        <v>30</v>
      </c>
      <c r="CS8" s="1054"/>
      <c r="CT8" s="1054"/>
      <c r="CU8" s="1054"/>
      <c r="CV8" s="1055"/>
      <c r="CW8" s="1053" t="s">
        <v>591</v>
      </c>
      <c r="CX8" s="1054"/>
      <c r="CY8" s="1054"/>
      <c r="CZ8" s="1054"/>
      <c r="DA8" s="1055"/>
      <c r="DB8" s="1053" t="s">
        <v>591</v>
      </c>
      <c r="DC8" s="1054"/>
      <c r="DD8" s="1054"/>
      <c r="DE8" s="1054"/>
      <c r="DF8" s="1055"/>
      <c r="DG8" s="1053" t="s">
        <v>591</v>
      </c>
      <c r="DH8" s="1054"/>
      <c r="DI8" s="1054"/>
      <c r="DJ8" s="1054"/>
      <c r="DK8" s="1055"/>
      <c r="DL8" s="1053" t="s">
        <v>591</v>
      </c>
      <c r="DM8" s="1054"/>
      <c r="DN8" s="1054"/>
      <c r="DO8" s="1054"/>
      <c r="DP8" s="1055"/>
      <c r="DQ8" s="1053" t="s">
        <v>591</v>
      </c>
      <c r="DR8" s="1054"/>
      <c r="DS8" s="1054"/>
      <c r="DT8" s="1054"/>
      <c r="DU8" s="1055"/>
      <c r="DV8" s="1056"/>
      <c r="DW8" s="1057"/>
      <c r="DX8" s="1057"/>
      <c r="DY8" s="1057"/>
      <c r="DZ8" s="1058"/>
      <c r="EA8" s="230"/>
    </row>
    <row r="9" spans="1:131" s="231" customFormat="1" ht="26.25" customHeight="1" x14ac:dyDescent="0.15">
      <c r="A9" s="234">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393</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394</v>
      </c>
      <c r="B23" s="1001" t="s">
        <v>395</v>
      </c>
      <c r="C23" s="1002"/>
      <c r="D23" s="1002"/>
      <c r="E23" s="1002"/>
      <c r="F23" s="1002"/>
      <c r="G23" s="1002"/>
      <c r="H23" s="1002"/>
      <c r="I23" s="1002"/>
      <c r="J23" s="1002"/>
      <c r="K23" s="1002"/>
      <c r="L23" s="1002"/>
      <c r="M23" s="1002"/>
      <c r="N23" s="1002"/>
      <c r="O23" s="1002"/>
      <c r="P23" s="1012"/>
      <c r="Q23" s="1131"/>
      <c r="R23" s="1125"/>
      <c r="S23" s="1125"/>
      <c r="T23" s="1125"/>
      <c r="U23" s="1125"/>
      <c r="V23" s="1125"/>
      <c r="W23" s="1125"/>
      <c r="X23" s="1125"/>
      <c r="Y23" s="1125"/>
      <c r="Z23" s="1125"/>
      <c r="AA23" s="1125"/>
      <c r="AB23" s="1125"/>
      <c r="AC23" s="1125"/>
      <c r="AD23" s="1125"/>
      <c r="AE23" s="1132"/>
      <c r="AF23" s="1133">
        <v>79</v>
      </c>
      <c r="AG23" s="1125"/>
      <c r="AH23" s="1125"/>
      <c r="AI23" s="1125"/>
      <c r="AJ23" s="1134"/>
      <c r="AK23" s="1135"/>
      <c r="AL23" s="1136"/>
      <c r="AM23" s="1136"/>
      <c r="AN23" s="1136"/>
      <c r="AO23" s="1136"/>
      <c r="AP23" s="1125"/>
      <c r="AQ23" s="1125"/>
      <c r="AR23" s="1125"/>
      <c r="AS23" s="1125"/>
      <c r="AT23" s="1125"/>
      <c r="AU23" s="1126"/>
      <c r="AV23" s="1126"/>
      <c r="AW23" s="1126"/>
      <c r="AX23" s="1126"/>
      <c r="AY23" s="1127"/>
      <c r="AZ23" s="1128" t="s">
        <v>242</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396</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397</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375</v>
      </c>
      <c r="B26" s="1060"/>
      <c r="C26" s="1060"/>
      <c r="D26" s="1060"/>
      <c r="E26" s="1060"/>
      <c r="F26" s="1060"/>
      <c r="G26" s="1060"/>
      <c r="H26" s="1060"/>
      <c r="I26" s="1060"/>
      <c r="J26" s="1060"/>
      <c r="K26" s="1060"/>
      <c r="L26" s="1060"/>
      <c r="M26" s="1060"/>
      <c r="N26" s="1060"/>
      <c r="O26" s="1060"/>
      <c r="P26" s="1061"/>
      <c r="Q26" s="1065" t="s">
        <v>398</v>
      </c>
      <c r="R26" s="1066"/>
      <c r="S26" s="1066"/>
      <c r="T26" s="1066"/>
      <c r="U26" s="1067"/>
      <c r="V26" s="1065" t="s">
        <v>399</v>
      </c>
      <c r="W26" s="1066"/>
      <c r="X26" s="1066"/>
      <c r="Y26" s="1066"/>
      <c r="Z26" s="1067"/>
      <c r="AA26" s="1065" t="s">
        <v>400</v>
      </c>
      <c r="AB26" s="1066"/>
      <c r="AC26" s="1066"/>
      <c r="AD26" s="1066"/>
      <c r="AE26" s="1066"/>
      <c r="AF26" s="1119" t="s">
        <v>401</v>
      </c>
      <c r="AG26" s="1072"/>
      <c r="AH26" s="1072"/>
      <c r="AI26" s="1072"/>
      <c r="AJ26" s="1120"/>
      <c r="AK26" s="1066" t="s">
        <v>402</v>
      </c>
      <c r="AL26" s="1066"/>
      <c r="AM26" s="1066"/>
      <c r="AN26" s="1066"/>
      <c r="AO26" s="1067"/>
      <c r="AP26" s="1065" t="s">
        <v>403</v>
      </c>
      <c r="AQ26" s="1066"/>
      <c r="AR26" s="1066"/>
      <c r="AS26" s="1066"/>
      <c r="AT26" s="1067"/>
      <c r="AU26" s="1065" t="s">
        <v>404</v>
      </c>
      <c r="AV26" s="1066"/>
      <c r="AW26" s="1066"/>
      <c r="AX26" s="1066"/>
      <c r="AY26" s="1067"/>
      <c r="AZ26" s="1065" t="s">
        <v>405</v>
      </c>
      <c r="BA26" s="1066"/>
      <c r="BB26" s="1066"/>
      <c r="BC26" s="1066"/>
      <c r="BD26" s="1067"/>
      <c r="BE26" s="1065" t="s">
        <v>382</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406</v>
      </c>
      <c r="C28" s="1112"/>
      <c r="D28" s="1112"/>
      <c r="E28" s="1112"/>
      <c r="F28" s="1112"/>
      <c r="G28" s="1112"/>
      <c r="H28" s="1112"/>
      <c r="I28" s="1112"/>
      <c r="J28" s="1112"/>
      <c r="K28" s="1112"/>
      <c r="L28" s="1112"/>
      <c r="M28" s="1112"/>
      <c r="N28" s="1112"/>
      <c r="O28" s="1112"/>
      <c r="P28" s="1113"/>
      <c r="Q28" s="1114">
        <v>492</v>
      </c>
      <c r="R28" s="1115"/>
      <c r="S28" s="1115"/>
      <c r="T28" s="1115"/>
      <c r="U28" s="1115"/>
      <c r="V28" s="1115">
        <v>488</v>
      </c>
      <c r="W28" s="1115"/>
      <c r="X28" s="1115"/>
      <c r="Y28" s="1115"/>
      <c r="Z28" s="1115"/>
      <c r="AA28" s="1115">
        <v>4</v>
      </c>
      <c r="AB28" s="1115"/>
      <c r="AC28" s="1115"/>
      <c r="AD28" s="1115"/>
      <c r="AE28" s="1116"/>
      <c r="AF28" s="1117">
        <v>4</v>
      </c>
      <c r="AG28" s="1115"/>
      <c r="AH28" s="1115"/>
      <c r="AI28" s="1115"/>
      <c r="AJ28" s="1118"/>
      <c r="AK28" s="1106">
        <v>57</v>
      </c>
      <c r="AL28" s="1107"/>
      <c r="AM28" s="1107"/>
      <c r="AN28" s="1107"/>
      <c r="AO28" s="1107"/>
      <c r="AP28" s="1107" t="s">
        <v>591</v>
      </c>
      <c r="AQ28" s="1107"/>
      <c r="AR28" s="1107"/>
      <c r="AS28" s="1107"/>
      <c r="AT28" s="1107"/>
      <c r="AU28" s="1107" t="s">
        <v>591</v>
      </c>
      <c r="AV28" s="1107"/>
      <c r="AW28" s="1107"/>
      <c r="AX28" s="1107"/>
      <c r="AY28" s="1107"/>
      <c r="AZ28" s="1108" t="s">
        <v>591</v>
      </c>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407</v>
      </c>
      <c r="C29" s="1095"/>
      <c r="D29" s="1095"/>
      <c r="E29" s="1095"/>
      <c r="F29" s="1095"/>
      <c r="G29" s="1095"/>
      <c r="H29" s="1095"/>
      <c r="I29" s="1095"/>
      <c r="J29" s="1095"/>
      <c r="K29" s="1095"/>
      <c r="L29" s="1095"/>
      <c r="M29" s="1095"/>
      <c r="N29" s="1095"/>
      <c r="O29" s="1095"/>
      <c r="P29" s="1096"/>
      <c r="Q29" s="1102">
        <v>71</v>
      </c>
      <c r="R29" s="1103"/>
      <c r="S29" s="1103"/>
      <c r="T29" s="1103"/>
      <c r="U29" s="1103"/>
      <c r="V29" s="1103">
        <v>71</v>
      </c>
      <c r="W29" s="1103"/>
      <c r="X29" s="1103"/>
      <c r="Y29" s="1103"/>
      <c r="Z29" s="1103"/>
      <c r="AA29" s="1103">
        <v>0</v>
      </c>
      <c r="AB29" s="1103"/>
      <c r="AC29" s="1103"/>
      <c r="AD29" s="1103"/>
      <c r="AE29" s="1104"/>
      <c r="AF29" s="1099">
        <v>0</v>
      </c>
      <c r="AG29" s="1100"/>
      <c r="AH29" s="1100"/>
      <c r="AI29" s="1100"/>
      <c r="AJ29" s="1101"/>
      <c r="AK29" s="1044">
        <v>25</v>
      </c>
      <c r="AL29" s="1035"/>
      <c r="AM29" s="1035"/>
      <c r="AN29" s="1035"/>
      <c r="AO29" s="1035"/>
      <c r="AP29" s="1035" t="s">
        <v>591</v>
      </c>
      <c r="AQ29" s="1035"/>
      <c r="AR29" s="1035"/>
      <c r="AS29" s="1035"/>
      <c r="AT29" s="1035"/>
      <c r="AU29" s="1035" t="s">
        <v>591</v>
      </c>
      <c r="AV29" s="1035"/>
      <c r="AW29" s="1035"/>
      <c r="AX29" s="1035"/>
      <c r="AY29" s="1035"/>
      <c r="AZ29" s="1105" t="s">
        <v>591</v>
      </c>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408</v>
      </c>
      <c r="C30" s="1095"/>
      <c r="D30" s="1095"/>
      <c r="E30" s="1095"/>
      <c r="F30" s="1095"/>
      <c r="G30" s="1095"/>
      <c r="H30" s="1095"/>
      <c r="I30" s="1095"/>
      <c r="J30" s="1095"/>
      <c r="K30" s="1095"/>
      <c r="L30" s="1095"/>
      <c r="M30" s="1095"/>
      <c r="N30" s="1095"/>
      <c r="O30" s="1095"/>
      <c r="P30" s="1096"/>
      <c r="Q30" s="1102">
        <v>679</v>
      </c>
      <c r="R30" s="1103"/>
      <c r="S30" s="1103"/>
      <c r="T30" s="1103"/>
      <c r="U30" s="1103"/>
      <c r="V30" s="1103">
        <v>661</v>
      </c>
      <c r="W30" s="1103"/>
      <c r="X30" s="1103"/>
      <c r="Y30" s="1103"/>
      <c r="Z30" s="1103"/>
      <c r="AA30" s="1103">
        <v>18</v>
      </c>
      <c r="AB30" s="1103"/>
      <c r="AC30" s="1103"/>
      <c r="AD30" s="1103"/>
      <c r="AE30" s="1104"/>
      <c r="AF30" s="1099">
        <v>18</v>
      </c>
      <c r="AG30" s="1100"/>
      <c r="AH30" s="1100"/>
      <c r="AI30" s="1100"/>
      <c r="AJ30" s="1101"/>
      <c r="AK30" s="1044">
        <v>111</v>
      </c>
      <c r="AL30" s="1035"/>
      <c r="AM30" s="1035"/>
      <c r="AN30" s="1035"/>
      <c r="AO30" s="1035"/>
      <c r="AP30" s="1035" t="s">
        <v>591</v>
      </c>
      <c r="AQ30" s="1035"/>
      <c r="AR30" s="1035"/>
      <c r="AS30" s="1035"/>
      <c r="AT30" s="1035"/>
      <c r="AU30" s="1035" t="s">
        <v>591</v>
      </c>
      <c r="AV30" s="1035"/>
      <c r="AW30" s="1035"/>
      <c r="AX30" s="1035"/>
      <c r="AY30" s="1035"/>
      <c r="AZ30" s="1105" t="s">
        <v>591</v>
      </c>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409</v>
      </c>
      <c r="C31" s="1095"/>
      <c r="D31" s="1095"/>
      <c r="E31" s="1095"/>
      <c r="F31" s="1095"/>
      <c r="G31" s="1095"/>
      <c r="H31" s="1095"/>
      <c r="I31" s="1095"/>
      <c r="J31" s="1095"/>
      <c r="K31" s="1095"/>
      <c r="L31" s="1095"/>
      <c r="M31" s="1095"/>
      <c r="N31" s="1095"/>
      <c r="O31" s="1095"/>
      <c r="P31" s="1096"/>
      <c r="Q31" s="1102">
        <v>2</v>
      </c>
      <c r="R31" s="1103"/>
      <c r="S31" s="1103"/>
      <c r="T31" s="1103"/>
      <c r="U31" s="1103"/>
      <c r="V31" s="1103">
        <v>2</v>
      </c>
      <c r="W31" s="1103"/>
      <c r="X31" s="1103"/>
      <c r="Y31" s="1103"/>
      <c r="Z31" s="1103"/>
      <c r="AA31" s="1103" t="s">
        <v>591</v>
      </c>
      <c r="AB31" s="1103"/>
      <c r="AC31" s="1103"/>
      <c r="AD31" s="1103"/>
      <c r="AE31" s="1104"/>
      <c r="AF31" s="1099" t="s">
        <v>410</v>
      </c>
      <c r="AG31" s="1100"/>
      <c r="AH31" s="1100"/>
      <c r="AI31" s="1100"/>
      <c r="AJ31" s="1101"/>
      <c r="AK31" s="1044">
        <v>1</v>
      </c>
      <c r="AL31" s="1035"/>
      <c r="AM31" s="1035"/>
      <c r="AN31" s="1035"/>
      <c r="AO31" s="1035"/>
      <c r="AP31" s="1035" t="s">
        <v>591</v>
      </c>
      <c r="AQ31" s="1035"/>
      <c r="AR31" s="1035"/>
      <c r="AS31" s="1035"/>
      <c r="AT31" s="1035"/>
      <c r="AU31" s="1035" t="s">
        <v>591</v>
      </c>
      <c r="AV31" s="1035"/>
      <c r="AW31" s="1035"/>
      <c r="AX31" s="1035"/>
      <c r="AY31" s="1035"/>
      <c r="AZ31" s="1105" t="s">
        <v>591</v>
      </c>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411</v>
      </c>
      <c r="C32" s="1095"/>
      <c r="D32" s="1095"/>
      <c r="E32" s="1095"/>
      <c r="F32" s="1095"/>
      <c r="G32" s="1095"/>
      <c r="H32" s="1095"/>
      <c r="I32" s="1095"/>
      <c r="J32" s="1095"/>
      <c r="K32" s="1095"/>
      <c r="L32" s="1095"/>
      <c r="M32" s="1095"/>
      <c r="N32" s="1095"/>
      <c r="O32" s="1095"/>
      <c r="P32" s="1096"/>
      <c r="Q32" s="1102">
        <v>497</v>
      </c>
      <c r="R32" s="1103"/>
      <c r="S32" s="1103"/>
      <c r="T32" s="1103"/>
      <c r="U32" s="1103"/>
      <c r="V32" s="1103">
        <v>497</v>
      </c>
      <c r="W32" s="1103"/>
      <c r="X32" s="1103"/>
      <c r="Y32" s="1103"/>
      <c r="Z32" s="1103"/>
      <c r="AA32" s="1103">
        <v>0</v>
      </c>
      <c r="AB32" s="1103"/>
      <c r="AC32" s="1103"/>
      <c r="AD32" s="1103"/>
      <c r="AE32" s="1104"/>
      <c r="AF32" s="1099">
        <v>175</v>
      </c>
      <c r="AG32" s="1100"/>
      <c r="AH32" s="1100"/>
      <c r="AI32" s="1100"/>
      <c r="AJ32" s="1101"/>
      <c r="AK32" s="1044">
        <v>237</v>
      </c>
      <c r="AL32" s="1035"/>
      <c r="AM32" s="1035"/>
      <c r="AN32" s="1035"/>
      <c r="AO32" s="1035"/>
      <c r="AP32" s="1035" t="s">
        <v>591</v>
      </c>
      <c r="AQ32" s="1035"/>
      <c r="AR32" s="1035"/>
      <c r="AS32" s="1035"/>
      <c r="AT32" s="1035"/>
      <c r="AU32" s="1035" t="s">
        <v>591</v>
      </c>
      <c r="AV32" s="1035"/>
      <c r="AW32" s="1035"/>
      <c r="AX32" s="1035"/>
      <c r="AY32" s="1035"/>
      <c r="AZ32" s="1105" t="s">
        <v>591</v>
      </c>
      <c r="BA32" s="1105"/>
      <c r="BB32" s="1105"/>
      <c r="BC32" s="1105"/>
      <c r="BD32" s="1105"/>
      <c r="BE32" s="1036" t="s">
        <v>412</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413</v>
      </c>
      <c r="C33" s="1095"/>
      <c r="D33" s="1095"/>
      <c r="E33" s="1095"/>
      <c r="F33" s="1095"/>
      <c r="G33" s="1095"/>
      <c r="H33" s="1095"/>
      <c r="I33" s="1095"/>
      <c r="J33" s="1095"/>
      <c r="K33" s="1095"/>
      <c r="L33" s="1095"/>
      <c r="M33" s="1095"/>
      <c r="N33" s="1095"/>
      <c r="O33" s="1095"/>
      <c r="P33" s="1096"/>
      <c r="Q33" s="1102">
        <v>403</v>
      </c>
      <c r="R33" s="1103"/>
      <c r="S33" s="1103"/>
      <c r="T33" s="1103"/>
      <c r="U33" s="1103"/>
      <c r="V33" s="1103">
        <v>401</v>
      </c>
      <c r="W33" s="1103"/>
      <c r="X33" s="1103"/>
      <c r="Y33" s="1103"/>
      <c r="Z33" s="1103"/>
      <c r="AA33" s="1103">
        <v>3</v>
      </c>
      <c r="AB33" s="1103"/>
      <c r="AC33" s="1103"/>
      <c r="AD33" s="1103"/>
      <c r="AE33" s="1104"/>
      <c r="AF33" s="1099">
        <v>3</v>
      </c>
      <c r="AG33" s="1100"/>
      <c r="AH33" s="1100"/>
      <c r="AI33" s="1100"/>
      <c r="AJ33" s="1101"/>
      <c r="AK33" s="1044">
        <v>111</v>
      </c>
      <c r="AL33" s="1035"/>
      <c r="AM33" s="1035"/>
      <c r="AN33" s="1035"/>
      <c r="AO33" s="1035"/>
      <c r="AP33" s="1035">
        <v>385</v>
      </c>
      <c r="AQ33" s="1035"/>
      <c r="AR33" s="1035"/>
      <c r="AS33" s="1035"/>
      <c r="AT33" s="1035"/>
      <c r="AU33" s="1035">
        <v>111</v>
      </c>
      <c r="AV33" s="1035"/>
      <c r="AW33" s="1035"/>
      <c r="AX33" s="1035"/>
      <c r="AY33" s="1035"/>
      <c r="AZ33" s="1105" t="s">
        <v>591</v>
      </c>
      <c r="BA33" s="1105"/>
      <c r="BB33" s="1105"/>
      <c r="BC33" s="1105"/>
      <c r="BD33" s="1105"/>
      <c r="BE33" s="1036" t="s">
        <v>414</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415</v>
      </c>
      <c r="C34" s="1095"/>
      <c r="D34" s="1095"/>
      <c r="E34" s="1095"/>
      <c r="F34" s="1095"/>
      <c r="G34" s="1095"/>
      <c r="H34" s="1095"/>
      <c r="I34" s="1095"/>
      <c r="J34" s="1095"/>
      <c r="K34" s="1095"/>
      <c r="L34" s="1095"/>
      <c r="M34" s="1095"/>
      <c r="N34" s="1095"/>
      <c r="O34" s="1095"/>
      <c r="P34" s="1096"/>
      <c r="Q34" s="1102">
        <v>144</v>
      </c>
      <c r="R34" s="1103"/>
      <c r="S34" s="1103"/>
      <c r="T34" s="1103"/>
      <c r="U34" s="1103"/>
      <c r="V34" s="1103">
        <v>143</v>
      </c>
      <c r="W34" s="1103"/>
      <c r="X34" s="1103"/>
      <c r="Y34" s="1103"/>
      <c r="Z34" s="1103"/>
      <c r="AA34" s="1103">
        <v>1</v>
      </c>
      <c r="AB34" s="1103"/>
      <c r="AC34" s="1103"/>
      <c r="AD34" s="1103"/>
      <c r="AE34" s="1104"/>
      <c r="AF34" s="1099">
        <v>1</v>
      </c>
      <c r="AG34" s="1100"/>
      <c r="AH34" s="1100"/>
      <c r="AI34" s="1100"/>
      <c r="AJ34" s="1101"/>
      <c r="AK34" s="1044">
        <v>97</v>
      </c>
      <c r="AL34" s="1035"/>
      <c r="AM34" s="1035"/>
      <c r="AN34" s="1035"/>
      <c r="AO34" s="1035"/>
      <c r="AP34" s="1035">
        <v>403</v>
      </c>
      <c r="AQ34" s="1035"/>
      <c r="AR34" s="1035"/>
      <c r="AS34" s="1035"/>
      <c r="AT34" s="1035"/>
      <c r="AU34" s="1035">
        <v>320</v>
      </c>
      <c r="AV34" s="1035"/>
      <c r="AW34" s="1035"/>
      <c r="AX34" s="1035"/>
      <c r="AY34" s="1035"/>
      <c r="AZ34" s="1105" t="s">
        <v>591</v>
      </c>
      <c r="BA34" s="1105"/>
      <c r="BB34" s="1105"/>
      <c r="BC34" s="1105"/>
      <c r="BD34" s="1105"/>
      <c r="BE34" s="1036" t="s">
        <v>416</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417</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394</v>
      </c>
      <c r="B63" s="1001" t="s">
        <v>418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200</v>
      </c>
      <c r="AG63" s="1023"/>
      <c r="AH63" s="1023"/>
      <c r="AI63" s="1023"/>
      <c r="AJ63" s="1086"/>
      <c r="AK63" s="1087"/>
      <c r="AL63" s="1027"/>
      <c r="AM63" s="1027"/>
      <c r="AN63" s="1027"/>
      <c r="AO63" s="1027"/>
      <c r="AP63" s="1023"/>
      <c r="AQ63" s="1023"/>
      <c r="AR63" s="1023"/>
      <c r="AS63" s="1023"/>
      <c r="AT63" s="1023"/>
      <c r="AU63" s="1023"/>
      <c r="AV63" s="1023"/>
      <c r="AW63" s="1023"/>
      <c r="AX63" s="1023"/>
      <c r="AY63" s="1023"/>
      <c r="AZ63" s="1081"/>
      <c r="BA63" s="1081"/>
      <c r="BB63" s="1081"/>
      <c r="BC63" s="1081"/>
      <c r="BD63" s="1081"/>
      <c r="BE63" s="1024"/>
      <c r="BF63" s="1024"/>
      <c r="BG63" s="1024"/>
      <c r="BH63" s="1024"/>
      <c r="BI63" s="1025"/>
      <c r="BJ63" s="1082" t="s">
        <v>419</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421</v>
      </c>
      <c r="B66" s="1060"/>
      <c r="C66" s="1060"/>
      <c r="D66" s="1060"/>
      <c r="E66" s="1060"/>
      <c r="F66" s="1060"/>
      <c r="G66" s="1060"/>
      <c r="H66" s="1060"/>
      <c r="I66" s="1060"/>
      <c r="J66" s="1060"/>
      <c r="K66" s="1060"/>
      <c r="L66" s="1060"/>
      <c r="M66" s="1060"/>
      <c r="N66" s="1060"/>
      <c r="O66" s="1060"/>
      <c r="P66" s="1061"/>
      <c r="Q66" s="1065" t="s">
        <v>422</v>
      </c>
      <c r="R66" s="1066"/>
      <c r="S66" s="1066"/>
      <c r="T66" s="1066"/>
      <c r="U66" s="1067"/>
      <c r="V66" s="1065" t="s">
        <v>423</v>
      </c>
      <c r="W66" s="1066"/>
      <c r="X66" s="1066"/>
      <c r="Y66" s="1066"/>
      <c r="Z66" s="1067"/>
      <c r="AA66" s="1065" t="s">
        <v>424</v>
      </c>
      <c r="AB66" s="1066"/>
      <c r="AC66" s="1066"/>
      <c r="AD66" s="1066"/>
      <c r="AE66" s="1067"/>
      <c r="AF66" s="1071" t="s">
        <v>401</v>
      </c>
      <c r="AG66" s="1072"/>
      <c r="AH66" s="1072"/>
      <c r="AI66" s="1072"/>
      <c r="AJ66" s="1073"/>
      <c r="AK66" s="1065" t="s">
        <v>425</v>
      </c>
      <c r="AL66" s="1060"/>
      <c r="AM66" s="1060"/>
      <c r="AN66" s="1060"/>
      <c r="AO66" s="1061"/>
      <c r="AP66" s="1065" t="s">
        <v>426</v>
      </c>
      <c r="AQ66" s="1066"/>
      <c r="AR66" s="1066"/>
      <c r="AS66" s="1066"/>
      <c r="AT66" s="1067"/>
      <c r="AU66" s="1065" t="s">
        <v>427</v>
      </c>
      <c r="AV66" s="1066"/>
      <c r="AW66" s="1066"/>
      <c r="AX66" s="1066"/>
      <c r="AY66" s="1067"/>
      <c r="AZ66" s="1065" t="s">
        <v>382</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592</v>
      </c>
      <c r="C68" s="1050"/>
      <c r="D68" s="1050"/>
      <c r="E68" s="1050"/>
      <c r="F68" s="1050"/>
      <c r="G68" s="1050"/>
      <c r="H68" s="1050"/>
      <c r="I68" s="1050"/>
      <c r="J68" s="1050"/>
      <c r="K68" s="1050"/>
      <c r="L68" s="1050"/>
      <c r="M68" s="1050"/>
      <c r="N68" s="1050"/>
      <c r="O68" s="1050"/>
      <c r="P68" s="1051"/>
      <c r="Q68" s="1052">
        <v>660</v>
      </c>
      <c r="R68" s="1046"/>
      <c r="S68" s="1046"/>
      <c r="T68" s="1046"/>
      <c r="U68" s="1046"/>
      <c r="V68" s="1046">
        <v>628</v>
      </c>
      <c r="W68" s="1046"/>
      <c r="X68" s="1046"/>
      <c r="Y68" s="1046"/>
      <c r="Z68" s="1046"/>
      <c r="AA68" s="1046">
        <v>32</v>
      </c>
      <c r="AB68" s="1046"/>
      <c r="AC68" s="1046"/>
      <c r="AD68" s="1046"/>
      <c r="AE68" s="1046"/>
      <c r="AF68" s="1046">
        <v>32</v>
      </c>
      <c r="AG68" s="1046"/>
      <c r="AH68" s="1046"/>
      <c r="AI68" s="1046"/>
      <c r="AJ68" s="1046"/>
      <c r="AK68" s="1046" t="s">
        <v>591</v>
      </c>
      <c r="AL68" s="1046"/>
      <c r="AM68" s="1046"/>
      <c r="AN68" s="1046"/>
      <c r="AO68" s="1046"/>
      <c r="AP68" s="1046">
        <v>9</v>
      </c>
      <c r="AQ68" s="1046"/>
      <c r="AR68" s="1046"/>
      <c r="AS68" s="1046"/>
      <c r="AT68" s="1046"/>
      <c r="AU68" s="1046">
        <v>1</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593</v>
      </c>
      <c r="C69" s="1039"/>
      <c r="D69" s="1039"/>
      <c r="E69" s="1039"/>
      <c r="F69" s="1039"/>
      <c r="G69" s="1039"/>
      <c r="H69" s="1039"/>
      <c r="I69" s="1039"/>
      <c r="J69" s="1039"/>
      <c r="K69" s="1039"/>
      <c r="L69" s="1039"/>
      <c r="M69" s="1039"/>
      <c r="N69" s="1039"/>
      <c r="O69" s="1039"/>
      <c r="P69" s="1040"/>
      <c r="Q69" s="1041">
        <v>1627</v>
      </c>
      <c r="R69" s="1035"/>
      <c r="S69" s="1035"/>
      <c r="T69" s="1035"/>
      <c r="U69" s="1035"/>
      <c r="V69" s="1035">
        <v>1580</v>
      </c>
      <c r="W69" s="1035"/>
      <c r="X69" s="1035"/>
      <c r="Y69" s="1035"/>
      <c r="Z69" s="1035"/>
      <c r="AA69" s="1035">
        <v>47</v>
      </c>
      <c r="AB69" s="1035"/>
      <c r="AC69" s="1035"/>
      <c r="AD69" s="1035"/>
      <c r="AE69" s="1035"/>
      <c r="AF69" s="1035">
        <v>47</v>
      </c>
      <c r="AG69" s="1035"/>
      <c r="AH69" s="1035"/>
      <c r="AI69" s="1035"/>
      <c r="AJ69" s="1035"/>
      <c r="AK69" s="1035" t="s">
        <v>591</v>
      </c>
      <c r="AL69" s="1035"/>
      <c r="AM69" s="1035"/>
      <c r="AN69" s="1035"/>
      <c r="AO69" s="1035"/>
      <c r="AP69" s="1035">
        <v>7</v>
      </c>
      <c r="AQ69" s="1035"/>
      <c r="AR69" s="1035"/>
      <c r="AS69" s="1035"/>
      <c r="AT69" s="1035"/>
      <c r="AU69" s="1035">
        <v>1</v>
      </c>
      <c r="AV69" s="1035"/>
      <c r="AW69" s="1035"/>
      <c r="AX69" s="1035"/>
      <c r="AY69" s="1035"/>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594</v>
      </c>
      <c r="C70" s="1039"/>
      <c r="D70" s="1039"/>
      <c r="E70" s="1039"/>
      <c r="F70" s="1039"/>
      <c r="G70" s="1039"/>
      <c r="H70" s="1039"/>
      <c r="I70" s="1039"/>
      <c r="J70" s="1039"/>
      <c r="K70" s="1039"/>
      <c r="L70" s="1039"/>
      <c r="M70" s="1039"/>
      <c r="N70" s="1039"/>
      <c r="O70" s="1039"/>
      <c r="P70" s="1040"/>
      <c r="Q70" s="1041">
        <v>42</v>
      </c>
      <c r="R70" s="1035"/>
      <c r="S70" s="1035"/>
      <c r="T70" s="1035"/>
      <c r="U70" s="1035"/>
      <c r="V70" s="1035">
        <v>37</v>
      </c>
      <c r="W70" s="1035"/>
      <c r="X70" s="1035"/>
      <c r="Y70" s="1035"/>
      <c r="Z70" s="1035"/>
      <c r="AA70" s="1035">
        <v>5</v>
      </c>
      <c r="AB70" s="1035"/>
      <c r="AC70" s="1035"/>
      <c r="AD70" s="1035"/>
      <c r="AE70" s="1035"/>
      <c r="AF70" s="1035">
        <v>5</v>
      </c>
      <c r="AG70" s="1035"/>
      <c r="AH70" s="1035"/>
      <c r="AI70" s="1035"/>
      <c r="AJ70" s="1035"/>
      <c r="AK70" s="1035" t="s">
        <v>591</v>
      </c>
      <c r="AL70" s="1035"/>
      <c r="AM70" s="1035"/>
      <c r="AN70" s="1035"/>
      <c r="AO70" s="1035"/>
      <c r="AP70" s="1035" t="s">
        <v>591</v>
      </c>
      <c r="AQ70" s="1035"/>
      <c r="AR70" s="1035"/>
      <c r="AS70" s="1035"/>
      <c r="AT70" s="1035"/>
      <c r="AU70" s="1035" t="s">
        <v>591</v>
      </c>
      <c r="AV70" s="1035"/>
      <c r="AW70" s="1035"/>
      <c r="AX70" s="1035"/>
      <c r="AY70" s="1035"/>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c r="C71" s="1039"/>
      <c r="D71" s="1039"/>
      <c r="E71" s="1039"/>
      <c r="F71" s="1039"/>
      <c r="G71" s="1039"/>
      <c r="H71" s="1039"/>
      <c r="I71" s="1039"/>
      <c r="J71" s="1039"/>
      <c r="K71" s="1039"/>
      <c r="L71" s="1039"/>
      <c r="M71" s="1039"/>
      <c r="N71" s="1039"/>
      <c r="O71" s="1039"/>
      <c r="P71" s="1040"/>
      <c r="Q71" s="1041"/>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5"/>
      <c r="AY71" s="1035"/>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c r="C72" s="1039"/>
      <c r="D72" s="1039"/>
      <c r="E72" s="1039"/>
      <c r="F72" s="1039"/>
      <c r="G72" s="1039"/>
      <c r="H72" s="1039"/>
      <c r="I72" s="1039"/>
      <c r="J72" s="1039"/>
      <c r="K72" s="1039"/>
      <c r="L72" s="1039"/>
      <c r="M72" s="1039"/>
      <c r="N72" s="1039"/>
      <c r="O72" s="1039"/>
      <c r="P72" s="1040"/>
      <c r="Q72" s="1041"/>
      <c r="R72" s="1035"/>
      <c r="S72" s="1035"/>
      <c r="T72" s="1035"/>
      <c r="U72" s="1035"/>
      <c r="V72" s="1035"/>
      <c r="W72" s="1035"/>
      <c r="X72" s="1035"/>
      <c r="Y72" s="1035"/>
      <c r="Z72" s="1035"/>
      <c r="AA72" s="1035"/>
      <c r="AB72" s="1035"/>
      <c r="AC72" s="1035"/>
      <c r="AD72" s="1035"/>
      <c r="AE72" s="1035"/>
      <c r="AF72" s="1035"/>
      <c r="AG72" s="1035"/>
      <c r="AH72" s="1035"/>
      <c r="AI72" s="1035"/>
      <c r="AJ72" s="1035"/>
      <c r="AK72" s="1035"/>
      <c r="AL72" s="1035"/>
      <c r="AM72" s="1035"/>
      <c r="AN72" s="1035"/>
      <c r="AO72" s="1035"/>
      <c r="AP72" s="1035"/>
      <c r="AQ72" s="1035"/>
      <c r="AR72" s="1035"/>
      <c r="AS72" s="1035"/>
      <c r="AT72" s="1035"/>
      <c r="AU72" s="1035"/>
      <c r="AV72" s="1035"/>
      <c r="AW72" s="1035"/>
      <c r="AX72" s="1035"/>
      <c r="AY72" s="1035"/>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c r="C73" s="1039"/>
      <c r="D73" s="1039"/>
      <c r="E73" s="1039"/>
      <c r="F73" s="1039"/>
      <c r="G73" s="1039"/>
      <c r="H73" s="1039"/>
      <c r="I73" s="1039"/>
      <c r="J73" s="1039"/>
      <c r="K73" s="1039"/>
      <c r="L73" s="1039"/>
      <c r="M73" s="1039"/>
      <c r="N73" s="1039"/>
      <c r="O73" s="1039"/>
      <c r="P73" s="1040"/>
      <c r="Q73" s="1041"/>
      <c r="R73" s="1035"/>
      <c r="S73" s="1035"/>
      <c r="T73" s="1035"/>
      <c r="U73" s="1035"/>
      <c r="V73" s="1035"/>
      <c r="W73" s="1035"/>
      <c r="X73" s="1035"/>
      <c r="Y73" s="1035"/>
      <c r="Z73" s="1035"/>
      <c r="AA73" s="1035"/>
      <c r="AB73" s="1035"/>
      <c r="AC73" s="1035"/>
      <c r="AD73" s="1035"/>
      <c r="AE73" s="1035"/>
      <c r="AF73" s="1035"/>
      <c r="AG73" s="1035"/>
      <c r="AH73" s="1035"/>
      <c r="AI73" s="1035"/>
      <c r="AJ73" s="1035"/>
      <c r="AK73" s="1035"/>
      <c r="AL73" s="1035"/>
      <c r="AM73" s="1035"/>
      <c r="AN73" s="1035"/>
      <c r="AO73" s="1035"/>
      <c r="AP73" s="1035"/>
      <c r="AQ73" s="1035"/>
      <c r="AR73" s="1035"/>
      <c r="AS73" s="1035"/>
      <c r="AT73" s="1035"/>
      <c r="AU73" s="1035"/>
      <c r="AV73" s="1035"/>
      <c r="AW73" s="1035"/>
      <c r="AX73" s="1035"/>
      <c r="AY73" s="1035"/>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c r="C74" s="1039"/>
      <c r="D74" s="1039"/>
      <c r="E74" s="1039"/>
      <c r="F74" s="1039"/>
      <c r="G74" s="1039"/>
      <c r="H74" s="1039"/>
      <c r="I74" s="1039"/>
      <c r="J74" s="1039"/>
      <c r="K74" s="1039"/>
      <c r="L74" s="1039"/>
      <c r="M74" s="1039"/>
      <c r="N74" s="1039"/>
      <c r="O74" s="1039"/>
      <c r="P74" s="1040"/>
      <c r="Q74" s="1041"/>
      <c r="R74" s="1035"/>
      <c r="S74" s="1035"/>
      <c r="T74" s="1035"/>
      <c r="U74" s="1035"/>
      <c r="V74" s="1035"/>
      <c r="W74" s="1035"/>
      <c r="X74" s="1035"/>
      <c r="Y74" s="1035"/>
      <c r="Z74" s="1035"/>
      <c r="AA74" s="1035"/>
      <c r="AB74" s="1035"/>
      <c r="AC74" s="1035"/>
      <c r="AD74" s="1035"/>
      <c r="AE74" s="1035"/>
      <c r="AF74" s="1035"/>
      <c r="AG74" s="1035"/>
      <c r="AH74" s="1035"/>
      <c r="AI74" s="1035"/>
      <c r="AJ74" s="1035"/>
      <c r="AK74" s="1035"/>
      <c r="AL74" s="1035"/>
      <c r="AM74" s="1035"/>
      <c r="AN74" s="1035"/>
      <c r="AO74" s="1035"/>
      <c r="AP74" s="1035"/>
      <c r="AQ74" s="1035"/>
      <c r="AR74" s="1035"/>
      <c r="AS74" s="1035"/>
      <c r="AT74" s="1035"/>
      <c r="AU74" s="1035"/>
      <c r="AV74" s="1035"/>
      <c r="AW74" s="1035"/>
      <c r="AX74" s="1035"/>
      <c r="AY74" s="1035"/>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394</v>
      </c>
      <c r="B88" s="1001" t="s">
        <v>428</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c r="AG88" s="1023"/>
      <c r="AH88" s="1023"/>
      <c r="AI88" s="1023"/>
      <c r="AJ88" s="1023"/>
      <c r="AK88" s="1027"/>
      <c r="AL88" s="1027"/>
      <c r="AM88" s="1027"/>
      <c r="AN88" s="1027"/>
      <c r="AO88" s="1027"/>
      <c r="AP88" s="1023"/>
      <c r="AQ88" s="1023"/>
      <c r="AR88" s="1023"/>
      <c r="AS88" s="1023"/>
      <c r="AT88" s="1023"/>
      <c r="AU88" s="1023"/>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1001" t="s">
        <v>429</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c r="CS102" s="1017"/>
      <c r="CT102" s="1017"/>
      <c r="CU102" s="1017"/>
      <c r="CV102" s="1018"/>
      <c r="CW102" s="1016"/>
      <c r="CX102" s="1017"/>
      <c r="CY102" s="1017"/>
      <c r="CZ102" s="1017"/>
      <c r="DA102" s="1018"/>
      <c r="DB102" s="1016"/>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430</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431</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434</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435</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436</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437</v>
      </c>
      <c r="AB109" s="960"/>
      <c r="AC109" s="960"/>
      <c r="AD109" s="960"/>
      <c r="AE109" s="961"/>
      <c r="AF109" s="962" t="s">
        <v>438</v>
      </c>
      <c r="AG109" s="960"/>
      <c r="AH109" s="960"/>
      <c r="AI109" s="960"/>
      <c r="AJ109" s="961"/>
      <c r="AK109" s="962" t="s">
        <v>309</v>
      </c>
      <c r="AL109" s="960"/>
      <c r="AM109" s="960"/>
      <c r="AN109" s="960"/>
      <c r="AO109" s="961"/>
      <c r="AP109" s="962" t="s">
        <v>439</v>
      </c>
      <c r="AQ109" s="960"/>
      <c r="AR109" s="960"/>
      <c r="AS109" s="960"/>
      <c r="AT109" s="993"/>
      <c r="AU109" s="959" t="s">
        <v>436</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437</v>
      </c>
      <c r="BR109" s="960"/>
      <c r="BS109" s="960"/>
      <c r="BT109" s="960"/>
      <c r="BU109" s="961"/>
      <c r="BV109" s="962" t="s">
        <v>438</v>
      </c>
      <c r="BW109" s="960"/>
      <c r="BX109" s="960"/>
      <c r="BY109" s="960"/>
      <c r="BZ109" s="961"/>
      <c r="CA109" s="962" t="s">
        <v>309</v>
      </c>
      <c r="CB109" s="960"/>
      <c r="CC109" s="960"/>
      <c r="CD109" s="960"/>
      <c r="CE109" s="961"/>
      <c r="CF109" s="1000" t="s">
        <v>439</v>
      </c>
      <c r="CG109" s="1000"/>
      <c r="CH109" s="1000"/>
      <c r="CI109" s="1000"/>
      <c r="CJ109" s="1000"/>
      <c r="CK109" s="962" t="s">
        <v>440</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437</v>
      </c>
      <c r="DH109" s="960"/>
      <c r="DI109" s="960"/>
      <c r="DJ109" s="960"/>
      <c r="DK109" s="961"/>
      <c r="DL109" s="962" t="s">
        <v>438</v>
      </c>
      <c r="DM109" s="960"/>
      <c r="DN109" s="960"/>
      <c r="DO109" s="960"/>
      <c r="DP109" s="961"/>
      <c r="DQ109" s="962" t="s">
        <v>309</v>
      </c>
      <c r="DR109" s="960"/>
      <c r="DS109" s="960"/>
      <c r="DT109" s="960"/>
      <c r="DU109" s="961"/>
      <c r="DV109" s="962" t="s">
        <v>439</v>
      </c>
      <c r="DW109" s="960"/>
      <c r="DX109" s="960"/>
      <c r="DY109" s="960"/>
      <c r="DZ109" s="993"/>
    </row>
    <row r="110" spans="1:131" s="226" customFormat="1" ht="26.25" customHeight="1" x14ac:dyDescent="0.15">
      <c r="A110" s="871" t="s">
        <v>441</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484652</v>
      </c>
      <c r="AB110" s="953"/>
      <c r="AC110" s="953"/>
      <c r="AD110" s="953"/>
      <c r="AE110" s="954"/>
      <c r="AF110" s="955">
        <v>483911</v>
      </c>
      <c r="AG110" s="953"/>
      <c r="AH110" s="953"/>
      <c r="AI110" s="953"/>
      <c r="AJ110" s="954"/>
      <c r="AK110" s="955">
        <v>500960</v>
      </c>
      <c r="AL110" s="953"/>
      <c r="AM110" s="953"/>
      <c r="AN110" s="953"/>
      <c r="AO110" s="954"/>
      <c r="AP110" s="956">
        <v>18.3</v>
      </c>
      <c r="AQ110" s="957"/>
      <c r="AR110" s="957"/>
      <c r="AS110" s="957"/>
      <c r="AT110" s="958"/>
      <c r="AU110" s="994" t="s">
        <v>73</v>
      </c>
      <c r="AV110" s="995"/>
      <c r="AW110" s="995"/>
      <c r="AX110" s="995"/>
      <c r="AY110" s="995"/>
      <c r="AZ110" s="924" t="s">
        <v>442</v>
      </c>
      <c r="BA110" s="872"/>
      <c r="BB110" s="872"/>
      <c r="BC110" s="872"/>
      <c r="BD110" s="872"/>
      <c r="BE110" s="872"/>
      <c r="BF110" s="872"/>
      <c r="BG110" s="872"/>
      <c r="BH110" s="872"/>
      <c r="BI110" s="872"/>
      <c r="BJ110" s="872"/>
      <c r="BK110" s="872"/>
      <c r="BL110" s="872"/>
      <c r="BM110" s="872"/>
      <c r="BN110" s="872"/>
      <c r="BO110" s="872"/>
      <c r="BP110" s="873"/>
      <c r="BQ110" s="925">
        <v>3534344</v>
      </c>
      <c r="BR110" s="906"/>
      <c r="BS110" s="906"/>
      <c r="BT110" s="906"/>
      <c r="BU110" s="906"/>
      <c r="BV110" s="906">
        <v>3468459</v>
      </c>
      <c r="BW110" s="906"/>
      <c r="BX110" s="906"/>
      <c r="BY110" s="906"/>
      <c r="BZ110" s="906"/>
      <c r="CA110" s="906">
        <v>3489162</v>
      </c>
      <c r="CB110" s="906"/>
      <c r="CC110" s="906"/>
      <c r="CD110" s="906"/>
      <c r="CE110" s="906"/>
      <c r="CF110" s="930">
        <v>127.2</v>
      </c>
      <c r="CG110" s="931"/>
      <c r="CH110" s="931"/>
      <c r="CI110" s="931"/>
      <c r="CJ110" s="931"/>
      <c r="CK110" s="990" t="s">
        <v>443</v>
      </c>
      <c r="CL110" s="883"/>
      <c r="CM110" s="924" t="s">
        <v>444</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445</v>
      </c>
      <c r="DH110" s="906"/>
      <c r="DI110" s="906"/>
      <c r="DJ110" s="906"/>
      <c r="DK110" s="906"/>
      <c r="DL110" s="906" t="s">
        <v>446</v>
      </c>
      <c r="DM110" s="906"/>
      <c r="DN110" s="906"/>
      <c r="DO110" s="906"/>
      <c r="DP110" s="906"/>
      <c r="DQ110" s="906" t="s">
        <v>410</v>
      </c>
      <c r="DR110" s="906"/>
      <c r="DS110" s="906"/>
      <c r="DT110" s="906"/>
      <c r="DU110" s="906"/>
      <c r="DV110" s="907" t="s">
        <v>447</v>
      </c>
      <c r="DW110" s="907"/>
      <c r="DX110" s="907"/>
      <c r="DY110" s="907"/>
      <c r="DZ110" s="908"/>
    </row>
    <row r="111" spans="1:131" s="226" customFormat="1" ht="26.25" customHeight="1" x14ac:dyDescent="0.15">
      <c r="A111" s="838" t="s">
        <v>448</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445</v>
      </c>
      <c r="AB111" s="983"/>
      <c r="AC111" s="983"/>
      <c r="AD111" s="983"/>
      <c r="AE111" s="984"/>
      <c r="AF111" s="985" t="s">
        <v>445</v>
      </c>
      <c r="AG111" s="983"/>
      <c r="AH111" s="983"/>
      <c r="AI111" s="983"/>
      <c r="AJ111" s="984"/>
      <c r="AK111" s="985" t="s">
        <v>410</v>
      </c>
      <c r="AL111" s="983"/>
      <c r="AM111" s="983"/>
      <c r="AN111" s="983"/>
      <c r="AO111" s="984"/>
      <c r="AP111" s="986" t="s">
        <v>447</v>
      </c>
      <c r="AQ111" s="987"/>
      <c r="AR111" s="987"/>
      <c r="AS111" s="987"/>
      <c r="AT111" s="988"/>
      <c r="AU111" s="996"/>
      <c r="AV111" s="997"/>
      <c r="AW111" s="997"/>
      <c r="AX111" s="997"/>
      <c r="AY111" s="997"/>
      <c r="AZ111" s="879" t="s">
        <v>449</v>
      </c>
      <c r="BA111" s="816"/>
      <c r="BB111" s="816"/>
      <c r="BC111" s="816"/>
      <c r="BD111" s="816"/>
      <c r="BE111" s="816"/>
      <c r="BF111" s="816"/>
      <c r="BG111" s="816"/>
      <c r="BH111" s="816"/>
      <c r="BI111" s="816"/>
      <c r="BJ111" s="816"/>
      <c r="BK111" s="816"/>
      <c r="BL111" s="816"/>
      <c r="BM111" s="816"/>
      <c r="BN111" s="816"/>
      <c r="BO111" s="816"/>
      <c r="BP111" s="817"/>
      <c r="BQ111" s="880" t="s">
        <v>445</v>
      </c>
      <c r="BR111" s="881"/>
      <c r="BS111" s="881"/>
      <c r="BT111" s="881"/>
      <c r="BU111" s="881"/>
      <c r="BV111" s="881" t="s">
        <v>445</v>
      </c>
      <c r="BW111" s="881"/>
      <c r="BX111" s="881"/>
      <c r="BY111" s="881"/>
      <c r="BZ111" s="881"/>
      <c r="CA111" s="881">
        <v>49476</v>
      </c>
      <c r="CB111" s="881"/>
      <c r="CC111" s="881"/>
      <c r="CD111" s="881"/>
      <c r="CE111" s="881"/>
      <c r="CF111" s="939">
        <v>1.8</v>
      </c>
      <c r="CG111" s="940"/>
      <c r="CH111" s="940"/>
      <c r="CI111" s="940"/>
      <c r="CJ111" s="940"/>
      <c r="CK111" s="991"/>
      <c r="CL111" s="885"/>
      <c r="CM111" s="879" t="s">
        <v>450</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445</v>
      </c>
      <c r="DH111" s="881"/>
      <c r="DI111" s="881"/>
      <c r="DJ111" s="881"/>
      <c r="DK111" s="881"/>
      <c r="DL111" s="881" t="s">
        <v>410</v>
      </c>
      <c r="DM111" s="881"/>
      <c r="DN111" s="881"/>
      <c r="DO111" s="881"/>
      <c r="DP111" s="881"/>
      <c r="DQ111" s="881" t="s">
        <v>447</v>
      </c>
      <c r="DR111" s="881"/>
      <c r="DS111" s="881"/>
      <c r="DT111" s="881"/>
      <c r="DU111" s="881"/>
      <c r="DV111" s="858" t="s">
        <v>447</v>
      </c>
      <c r="DW111" s="858"/>
      <c r="DX111" s="858"/>
      <c r="DY111" s="858"/>
      <c r="DZ111" s="859"/>
    </row>
    <row r="112" spans="1:131" s="226" customFormat="1" ht="26.25" customHeight="1" x14ac:dyDescent="0.15">
      <c r="A112" s="976" t="s">
        <v>451</v>
      </c>
      <c r="B112" s="977"/>
      <c r="C112" s="816" t="s">
        <v>452</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447</v>
      </c>
      <c r="AB112" s="844"/>
      <c r="AC112" s="844"/>
      <c r="AD112" s="844"/>
      <c r="AE112" s="845"/>
      <c r="AF112" s="846" t="s">
        <v>447</v>
      </c>
      <c r="AG112" s="844"/>
      <c r="AH112" s="844"/>
      <c r="AI112" s="844"/>
      <c r="AJ112" s="845"/>
      <c r="AK112" s="846" t="s">
        <v>445</v>
      </c>
      <c r="AL112" s="844"/>
      <c r="AM112" s="844"/>
      <c r="AN112" s="844"/>
      <c r="AO112" s="845"/>
      <c r="AP112" s="888" t="s">
        <v>419</v>
      </c>
      <c r="AQ112" s="889"/>
      <c r="AR112" s="889"/>
      <c r="AS112" s="889"/>
      <c r="AT112" s="890"/>
      <c r="AU112" s="996"/>
      <c r="AV112" s="997"/>
      <c r="AW112" s="997"/>
      <c r="AX112" s="997"/>
      <c r="AY112" s="997"/>
      <c r="AZ112" s="879" t="s">
        <v>453</v>
      </c>
      <c r="BA112" s="816"/>
      <c r="BB112" s="816"/>
      <c r="BC112" s="816"/>
      <c r="BD112" s="816"/>
      <c r="BE112" s="816"/>
      <c r="BF112" s="816"/>
      <c r="BG112" s="816"/>
      <c r="BH112" s="816"/>
      <c r="BI112" s="816"/>
      <c r="BJ112" s="816"/>
      <c r="BK112" s="816"/>
      <c r="BL112" s="816"/>
      <c r="BM112" s="816"/>
      <c r="BN112" s="816"/>
      <c r="BO112" s="816"/>
      <c r="BP112" s="817"/>
      <c r="BQ112" s="880">
        <v>509936</v>
      </c>
      <c r="BR112" s="881"/>
      <c r="BS112" s="881"/>
      <c r="BT112" s="881"/>
      <c r="BU112" s="881"/>
      <c r="BV112" s="881">
        <v>437840</v>
      </c>
      <c r="BW112" s="881"/>
      <c r="BX112" s="881"/>
      <c r="BY112" s="881"/>
      <c r="BZ112" s="881"/>
      <c r="CA112" s="881">
        <v>430940</v>
      </c>
      <c r="CB112" s="881"/>
      <c r="CC112" s="881"/>
      <c r="CD112" s="881"/>
      <c r="CE112" s="881"/>
      <c r="CF112" s="939">
        <v>15.7</v>
      </c>
      <c r="CG112" s="940"/>
      <c r="CH112" s="940"/>
      <c r="CI112" s="940"/>
      <c r="CJ112" s="940"/>
      <c r="CK112" s="991"/>
      <c r="CL112" s="885"/>
      <c r="CM112" s="879" t="s">
        <v>454</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445</v>
      </c>
      <c r="DH112" s="881"/>
      <c r="DI112" s="881"/>
      <c r="DJ112" s="881"/>
      <c r="DK112" s="881"/>
      <c r="DL112" s="881" t="s">
        <v>410</v>
      </c>
      <c r="DM112" s="881"/>
      <c r="DN112" s="881"/>
      <c r="DO112" s="881"/>
      <c r="DP112" s="881"/>
      <c r="DQ112" s="881" t="s">
        <v>447</v>
      </c>
      <c r="DR112" s="881"/>
      <c r="DS112" s="881"/>
      <c r="DT112" s="881"/>
      <c r="DU112" s="881"/>
      <c r="DV112" s="858" t="s">
        <v>445</v>
      </c>
      <c r="DW112" s="858"/>
      <c r="DX112" s="858"/>
      <c r="DY112" s="858"/>
      <c r="DZ112" s="859"/>
    </row>
    <row r="113" spans="1:130" s="226" customFormat="1" ht="26.25" customHeight="1" x14ac:dyDescent="0.15">
      <c r="A113" s="978"/>
      <c r="B113" s="979"/>
      <c r="C113" s="816" t="s">
        <v>455</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51287</v>
      </c>
      <c r="AB113" s="983"/>
      <c r="AC113" s="983"/>
      <c r="AD113" s="983"/>
      <c r="AE113" s="984"/>
      <c r="AF113" s="985">
        <v>44766</v>
      </c>
      <c r="AG113" s="983"/>
      <c r="AH113" s="983"/>
      <c r="AI113" s="983"/>
      <c r="AJ113" s="984"/>
      <c r="AK113" s="985">
        <v>60750</v>
      </c>
      <c r="AL113" s="983"/>
      <c r="AM113" s="983"/>
      <c r="AN113" s="983"/>
      <c r="AO113" s="984"/>
      <c r="AP113" s="986">
        <v>2.2000000000000002</v>
      </c>
      <c r="AQ113" s="987"/>
      <c r="AR113" s="987"/>
      <c r="AS113" s="987"/>
      <c r="AT113" s="988"/>
      <c r="AU113" s="996"/>
      <c r="AV113" s="997"/>
      <c r="AW113" s="997"/>
      <c r="AX113" s="997"/>
      <c r="AY113" s="997"/>
      <c r="AZ113" s="879" t="s">
        <v>456</v>
      </c>
      <c r="BA113" s="816"/>
      <c r="BB113" s="816"/>
      <c r="BC113" s="816"/>
      <c r="BD113" s="816"/>
      <c r="BE113" s="816"/>
      <c r="BF113" s="816"/>
      <c r="BG113" s="816"/>
      <c r="BH113" s="816"/>
      <c r="BI113" s="816"/>
      <c r="BJ113" s="816"/>
      <c r="BK113" s="816"/>
      <c r="BL113" s="816"/>
      <c r="BM113" s="816"/>
      <c r="BN113" s="816"/>
      <c r="BO113" s="816"/>
      <c r="BP113" s="817"/>
      <c r="BQ113" s="880">
        <v>4466</v>
      </c>
      <c r="BR113" s="881"/>
      <c r="BS113" s="881"/>
      <c r="BT113" s="881"/>
      <c r="BU113" s="881"/>
      <c r="BV113" s="881">
        <v>3236</v>
      </c>
      <c r="BW113" s="881"/>
      <c r="BX113" s="881"/>
      <c r="BY113" s="881"/>
      <c r="BZ113" s="881"/>
      <c r="CA113" s="881">
        <v>2006</v>
      </c>
      <c r="CB113" s="881"/>
      <c r="CC113" s="881"/>
      <c r="CD113" s="881"/>
      <c r="CE113" s="881"/>
      <c r="CF113" s="939">
        <v>0.1</v>
      </c>
      <c r="CG113" s="940"/>
      <c r="CH113" s="940"/>
      <c r="CI113" s="940"/>
      <c r="CJ113" s="940"/>
      <c r="CK113" s="991"/>
      <c r="CL113" s="885"/>
      <c r="CM113" s="879" t="s">
        <v>457</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419</v>
      </c>
      <c r="DH113" s="844"/>
      <c r="DI113" s="844"/>
      <c r="DJ113" s="844"/>
      <c r="DK113" s="845"/>
      <c r="DL113" s="846" t="s">
        <v>445</v>
      </c>
      <c r="DM113" s="844"/>
      <c r="DN113" s="844"/>
      <c r="DO113" s="844"/>
      <c r="DP113" s="845"/>
      <c r="DQ113" s="846" t="s">
        <v>447</v>
      </c>
      <c r="DR113" s="844"/>
      <c r="DS113" s="844"/>
      <c r="DT113" s="844"/>
      <c r="DU113" s="845"/>
      <c r="DV113" s="888" t="s">
        <v>447</v>
      </c>
      <c r="DW113" s="889"/>
      <c r="DX113" s="889"/>
      <c r="DY113" s="889"/>
      <c r="DZ113" s="890"/>
    </row>
    <row r="114" spans="1:130" s="226" customFormat="1" ht="26.25" customHeight="1" x14ac:dyDescent="0.15">
      <c r="A114" s="978"/>
      <c r="B114" s="979"/>
      <c r="C114" s="816" t="s">
        <v>458</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1578</v>
      </c>
      <c r="AB114" s="844"/>
      <c r="AC114" s="844"/>
      <c r="AD114" s="844"/>
      <c r="AE114" s="845"/>
      <c r="AF114" s="846">
        <v>1611</v>
      </c>
      <c r="AG114" s="844"/>
      <c r="AH114" s="844"/>
      <c r="AI114" s="844"/>
      <c r="AJ114" s="845"/>
      <c r="AK114" s="846">
        <v>1716</v>
      </c>
      <c r="AL114" s="844"/>
      <c r="AM114" s="844"/>
      <c r="AN114" s="844"/>
      <c r="AO114" s="845"/>
      <c r="AP114" s="888">
        <v>0.1</v>
      </c>
      <c r="AQ114" s="889"/>
      <c r="AR114" s="889"/>
      <c r="AS114" s="889"/>
      <c r="AT114" s="890"/>
      <c r="AU114" s="996"/>
      <c r="AV114" s="997"/>
      <c r="AW114" s="997"/>
      <c r="AX114" s="997"/>
      <c r="AY114" s="997"/>
      <c r="AZ114" s="879" t="s">
        <v>459</v>
      </c>
      <c r="BA114" s="816"/>
      <c r="BB114" s="816"/>
      <c r="BC114" s="816"/>
      <c r="BD114" s="816"/>
      <c r="BE114" s="816"/>
      <c r="BF114" s="816"/>
      <c r="BG114" s="816"/>
      <c r="BH114" s="816"/>
      <c r="BI114" s="816"/>
      <c r="BJ114" s="816"/>
      <c r="BK114" s="816"/>
      <c r="BL114" s="816"/>
      <c r="BM114" s="816"/>
      <c r="BN114" s="816"/>
      <c r="BO114" s="816"/>
      <c r="BP114" s="817"/>
      <c r="BQ114" s="880">
        <v>713511</v>
      </c>
      <c r="BR114" s="881"/>
      <c r="BS114" s="881"/>
      <c r="BT114" s="881"/>
      <c r="BU114" s="881"/>
      <c r="BV114" s="881">
        <v>509266</v>
      </c>
      <c r="BW114" s="881"/>
      <c r="BX114" s="881"/>
      <c r="BY114" s="881"/>
      <c r="BZ114" s="881"/>
      <c r="CA114" s="881">
        <v>476783</v>
      </c>
      <c r="CB114" s="881"/>
      <c r="CC114" s="881"/>
      <c r="CD114" s="881"/>
      <c r="CE114" s="881"/>
      <c r="CF114" s="939">
        <v>17.399999999999999</v>
      </c>
      <c r="CG114" s="940"/>
      <c r="CH114" s="940"/>
      <c r="CI114" s="940"/>
      <c r="CJ114" s="940"/>
      <c r="CK114" s="991"/>
      <c r="CL114" s="885"/>
      <c r="CM114" s="879" t="s">
        <v>460</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410</v>
      </c>
      <c r="DH114" s="844"/>
      <c r="DI114" s="844"/>
      <c r="DJ114" s="844"/>
      <c r="DK114" s="845"/>
      <c r="DL114" s="846" t="s">
        <v>445</v>
      </c>
      <c r="DM114" s="844"/>
      <c r="DN114" s="844"/>
      <c r="DO114" s="844"/>
      <c r="DP114" s="845"/>
      <c r="DQ114" s="846" t="s">
        <v>445</v>
      </c>
      <c r="DR114" s="844"/>
      <c r="DS114" s="844"/>
      <c r="DT114" s="844"/>
      <c r="DU114" s="845"/>
      <c r="DV114" s="888" t="s">
        <v>445</v>
      </c>
      <c r="DW114" s="889"/>
      <c r="DX114" s="889"/>
      <c r="DY114" s="889"/>
      <c r="DZ114" s="890"/>
    </row>
    <row r="115" spans="1:130" s="226" customFormat="1" ht="26.25" customHeight="1" x14ac:dyDescent="0.15">
      <c r="A115" s="978"/>
      <c r="B115" s="979"/>
      <c r="C115" s="816" t="s">
        <v>461</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560</v>
      </c>
      <c r="AB115" s="983"/>
      <c r="AC115" s="983"/>
      <c r="AD115" s="983"/>
      <c r="AE115" s="984"/>
      <c r="AF115" s="985">
        <v>488</v>
      </c>
      <c r="AG115" s="983"/>
      <c r="AH115" s="983"/>
      <c r="AI115" s="983"/>
      <c r="AJ115" s="984"/>
      <c r="AK115" s="985">
        <v>412</v>
      </c>
      <c r="AL115" s="983"/>
      <c r="AM115" s="983"/>
      <c r="AN115" s="983"/>
      <c r="AO115" s="984"/>
      <c r="AP115" s="986">
        <v>0</v>
      </c>
      <c r="AQ115" s="987"/>
      <c r="AR115" s="987"/>
      <c r="AS115" s="987"/>
      <c r="AT115" s="988"/>
      <c r="AU115" s="996"/>
      <c r="AV115" s="997"/>
      <c r="AW115" s="997"/>
      <c r="AX115" s="997"/>
      <c r="AY115" s="997"/>
      <c r="AZ115" s="879" t="s">
        <v>462</v>
      </c>
      <c r="BA115" s="816"/>
      <c r="BB115" s="816"/>
      <c r="BC115" s="816"/>
      <c r="BD115" s="816"/>
      <c r="BE115" s="816"/>
      <c r="BF115" s="816"/>
      <c r="BG115" s="816"/>
      <c r="BH115" s="816"/>
      <c r="BI115" s="816"/>
      <c r="BJ115" s="816"/>
      <c r="BK115" s="816"/>
      <c r="BL115" s="816"/>
      <c r="BM115" s="816"/>
      <c r="BN115" s="816"/>
      <c r="BO115" s="816"/>
      <c r="BP115" s="817"/>
      <c r="BQ115" s="880" t="s">
        <v>447</v>
      </c>
      <c r="BR115" s="881"/>
      <c r="BS115" s="881"/>
      <c r="BT115" s="881"/>
      <c r="BU115" s="881"/>
      <c r="BV115" s="881" t="s">
        <v>447</v>
      </c>
      <c r="BW115" s="881"/>
      <c r="BX115" s="881"/>
      <c r="BY115" s="881"/>
      <c r="BZ115" s="881"/>
      <c r="CA115" s="881" t="s">
        <v>445</v>
      </c>
      <c r="CB115" s="881"/>
      <c r="CC115" s="881"/>
      <c r="CD115" s="881"/>
      <c r="CE115" s="881"/>
      <c r="CF115" s="939" t="s">
        <v>445</v>
      </c>
      <c r="CG115" s="940"/>
      <c r="CH115" s="940"/>
      <c r="CI115" s="940"/>
      <c r="CJ115" s="940"/>
      <c r="CK115" s="991"/>
      <c r="CL115" s="885"/>
      <c r="CM115" s="879" t="s">
        <v>463</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447</v>
      </c>
      <c r="DH115" s="844"/>
      <c r="DI115" s="844"/>
      <c r="DJ115" s="844"/>
      <c r="DK115" s="845"/>
      <c r="DL115" s="846" t="s">
        <v>445</v>
      </c>
      <c r="DM115" s="844"/>
      <c r="DN115" s="844"/>
      <c r="DO115" s="844"/>
      <c r="DP115" s="845"/>
      <c r="DQ115" s="846" t="s">
        <v>410</v>
      </c>
      <c r="DR115" s="844"/>
      <c r="DS115" s="844"/>
      <c r="DT115" s="844"/>
      <c r="DU115" s="845"/>
      <c r="DV115" s="888" t="s">
        <v>445</v>
      </c>
      <c r="DW115" s="889"/>
      <c r="DX115" s="889"/>
      <c r="DY115" s="889"/>
      <c r="DZ115" s="890"/>
    </row>
    <row r="116" spans="1:130" s="226" customFormat="1" ht="26.25" customHeight="1" x14ac:dyDescent="0.15">
      <c r="A116" s="980"/>
      <c r="B116" s="981"/>
      <c r="C116" s="903" t="s">
        <v>464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445</v>
      </c>
      <c r="AB116" s="844"/>
      <c r="AC116" s="844"/>
      <c r="AD116" s="844"/>
      <c r="AE116" s="845"/>
      <c r="AF116" s="846" t="s">
        <v>445</v>
      </c>
      <c r="AG116" s="844"/>
      <c r="AH116" s="844"/>
      <c r="AI116" s="844"/>
      <c r="AJ116" s="845"/>
      <c r="AK116" s="846" t="s">
        <v>445</v>
      </c>
      <c r="AL116" s="844"/>
      <c r="AM116" s="844"/>
      <c r="AN116" s="844"/>
      <c r="AO116" s="845"/>
      <c r="AP116" s="888" t="s">
        <v>447</v>
      </c>
      <c r="AQ116" s="889"/>
      <c r="AR116" s="889"/>
      <c r="AS116" s="889"/>
      <c r="AT116" s="890"/>
      <c r="AU116" s="996"/>
      <c r="AV116" s="997"/>
      <c r="AW116" s="997"/>
      <c r="AX116" s="997"/>
      <c r="AY116" s="997"/>
      <c r="AZ116" s="973" t="s">
        <v>465</v>
      </c>
      <c r="BA116" s="974"/>
      <c r="BB116" s="974"/>
      <c r="BC116" s="974"/>
      <c r="BD116" s="974"/>
      <c r="BE116" s="974"/>
      <c r="BF116" s="974"/>
      <c r="BG116" s="974"/>
      <c r="BH116" s="974"/>
      <c r="BI116" s="974"/>
      <c r="BJ116" s="974"/>
      <c r="BK116" s="974"/>
      <c r="BL116" s="974"/>
      <c r="BM116" s="974"/>
      <c r="BN116" s="974"/>
      <c r="BO116" s="974"/>
      <c r="BP116" s="975"/>
      <c r="BQ116" s="880" t="s">
        <v>445</v>
      </c>
      <c r="BR116" s="881"/>
      <c r="BS116" s="881"/>
      <c r="BT116" s="881"/>
      <c r="BU116" s="881"/>
      <c r="BV116" s="881" t="s">
        <v>445</v>
      </c>
      <c r="BW116" s="881"/>
      <c r="BX116" s="881"/>
      <c r="BY116" s="881"/>
      <c r="BZ116" s="881"/>
      <c r="CA116" s="881" t="s">
        <v>447</v>
      </c>
      <c r="CB116" s="881"/>
      <c r="CC116" s="881"/>
      <c r="CD116" s="881"/>
      <c r="CE116" s="881"/>
      <c r="CF116" s="939" t="s">
        <v>445</v>
      </c>
      <c r="CG116" s="940"/>
      <c r="CH116" s="940"/>
      <c r="CI116" s="940"/>
      <c r="CJ116" s="940"/>
      <c r="CK116" s="991"/>
      <c r="CL116" s="885"/>
      <c r="CM116" s="879" t="s">
        <v>466</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445</v>
      </c>
      <c r="DH116" s="844"/>
      <c r="DI116" s="844"/>
      <c r="DJ116" s="844"/>
      <c r="DK116" s="845"/>
      <c r="DL116" s="846" t="s">
        <v>445</v>
      </c>
      <c r="DM116" s="844"/>
      <c r="DN116" s="844"/>
      <c r="DO116" s="844"/>
      <c r="DP116" s="845"/>
      <c r="DQ116" s="846">
        <v>49476</v>
      </c>
      <c r="DR116" s="844"/>
      <c r="DS116" s="844"/>
      <c r="DT116" s="844"/>
      <c r="DU116" s="845"/>
      <c r="DV116" s="888">
        <v>1.8</v>
      </c>
      <c r="DW116" s="889"/>
      <c r="DX116" s="889"/>
      <c r="DY116" s="889"/>
      <c r="DZ116" s="890"/>
    </row>
    <row r="117" spans="1:130" s="226" customFormat="1" ht="26.25" customHeight="1" x14ac:dyDescent="0.15">
      <c r="A117" s="959" t="s">
        <v>191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467</v>
      </c>
      <c r="Z117" s="961"/>
      <c r="AA117" s="966">
        <v>538077</v>
      </c>
      <c r="AB117" s="967"/>
      <c r="AC117" s="967"/>
      <c r="AD117" s="967"/>
      <c r="AE117" s="968"/>
      <c r="AF117" s="969">
        <v>530776</v>
      </c>
      <c r="AG117" s="967"/>
      <c r="AH117" s="967"/>
      <c r="AI117" s="967"/>
      <c r="AJ117" s="968"/>
      <c r="AK117" s="969">
        <v>563838</v>
      </c>
      <c r="AL117" s="967"/>
      <c r="AM117" s="967"/>
      <c r="AN117" s="967"/>
      <c r="AO117" s="968"/>
      <c r="AP117" s="970"/>
      <c r="AQ117" s="971"/>
      <c r="AR117" s="971"/>
      <c r="AS117" s="971"/>
      <c r="AT117" s="972"/>
      <c r="AU117" s="996"/>
      <c r="AV117" s="997"/>
      <c r="AW117" s="997"/>
      <c r="AX117" s="997"/>
      <c r="AY117" s="997"/>
      <c r="AZ117" s="927" t="s">
        <v>468</v>
      </c>
      <c r="BA117" s="928"/>
      <c r="BB117" s="928"/>
      <c r="BC117" s="928"/>
      <c r="BD117" s="928"/>
      <c r="BE117" s="928"/>
      <c r="BF117" s="928"/>
      <c r="BG117" s="928"/>
      <c r="BH117" s="928"/>
      <c r="BI117" s="928"/>
      <c r="BJ117" s="928"/>
      <c r="BK117" s="928"/>
      <c r="BL117" s="928"/>
      <c r="BM117" s="928"/>
      <c r="BN117" s="928"/>
      <c r="BO117" s="928"/>
      <c r="BP117" s="929"/>
      <c r="BQ117" s="880" t="s">
        <v>445</v>
      </c>
      <c r="BR117" s="881"/>
      <c r="BS117" s="881"/>
      <c r="BT117" s="881"/>
      <c r="BU117" s="881"/>
      <c r="BV117" s="881" t="s">
        <v>445</v>
      </c>
      <c r="BW117" s="881"/>
      <c r="BX117" s="881"/>
      <c r="BY117" s="881"/>
      <c r="BZ117" s="881"/>
      <c r="CA117" s="881" t="s">
        <v>445</v>
      </c>
      <c r="CB117" s="881"/>
      <c r="CC117" s="881"/>
      <c r="CD117" s="881"/>
      <c r="CE117" s="881"/>
      <c r="CF117" s="939" t="s">
        <v>445</v>
      </c>
      <c r="CG117" s="940"/>
      <c r="CH117" s="940"/>
      <c r="CI117" s="940"/>
      <c r="CJ117" s="940"/>
      <c r="CK117" s="991"/>
      <c r="CL117" s="885"/>
      <c r="CM117" s="879" t="s">
        <v>469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445</v>
      </c>
      <c r="DH117" s="844"/>
      <c r="DI117" s="844"/>
      <c r="DJ117" s="844"/>
      <c r="DK117" s="845"/>
      <c r="DL117" s="846" t="s">
        <v>445</v>
      </c>
      <c r="DM117" s="844"/>
      <c r="DN117" s="844"/>
      <c r="DO117" s="844"/>
      <c r="DP117" s="845"/>
      <c r="DQ117" s="846" t="s">
        <v>445</v>
      </c>
      <c r="DR117" s="844"/>
      <c r="DS117" s="844"/>
      <c r="DT117" s="844"/>
      <c r="DU117" s="845"/>
      <c r="DV117" s="888" t="s">
        <v>410</v>
      </c>
      <c r="DW117" s="889"/>
      <c r="DX117" s="889"/>
      <c r="DY117" s="889"/>
      <c r="DZ117" s="890"/>
    </row>
    <row r="118" spans="1:130" s="226" customFormat="1" ht="26.25" customHeight="1" x14ac:dyDescent="0.15">
      <c r="A118" s="959" t="s">
        <v>440</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437</v>
      </c>
      <c r="AB118" s="960"/>
      <c r="AC118" s="960"/>
      <c r="AD118" s="960"/>
      <c r="AE118" s="961"/>
      <c r="AF118" s="962" t="s">
        <v>438</v>
      </c>
      <c r="AG118" s="960"/>
      <c r="AH118" s="960"/>
      <c r="AI118" s="960"/>
      <c r="AJ118" s="961"/>
      <c r="AK118" s="962" t="s">
        <v>309</v>
      </c>
      <c r="AL118" s="960"/>
      <c r="AM118" s="960"/>
      <c r="AN118" s="960"/>
      <c r="AO118" s="961"/>
      <c r="AP118" s="963" t="s">
        <v>439</v>
      </c>
      <c r="AQ118" s="964"/>
      <c r="AR118" s="964"/>
      <c r="AS118" s="964"/>
      <c r="AT118" s="965"/>
      <c r="AU118" s="996"/>
      <c r="AV118" s="997"/>
      <c r="AW118" s="997"/>
      <c r="AX118" s="997"/>
      <c r="AY118" s="997"/>
      <c r="AZ118" s="902" t="s">
        <v>470</v>
      </c>
      <c r="BA118" s="903"/>
      <c r="BB118" s="903"/>
      <c r="BC118" s="903"/>
      <c r="BD118" s="903"/>
      <c r="BE118" s="903"/>
      <c r="BF118" s="903"/>
      <c r="BG118" s="903"/>
      <c r="BH118" s="903"/>
      <c r="BI118" s="903"/>
      <c r="BJ118" s="903"/>
      <c r="BK118" s="903"/>
      <c r="BL118" s="903"/>
      <c r="BM118" s="903"/>
      <c r="BN118" s="903"/>
      <c r="BO118" s="903"/>
      <c r="BP118" s="904"/>
      <c r="BQ118" s="943" t="s">
        <v>410</v>
      </c>
      <c r="BR118" s="909"/>
      <c r="BS118" s="909"/>
      <c r="BT118" s="909"/>
      <c r="BU118" s="909"/>
      <c r="BV118" s="909" t="s">
        <v>410</v>
      </c>
      <c r="BW118" s="909"/>
      <c r="BX118" s="909"/>
      <c r="BY118" s="909"/>
      <c r="BZ118" s="909"/>
      <c r="CA118" s="909" t="s">
        <v>410</v>
      </c>
      <c r="CB118" s="909"/>
      <c r="CC118" s="909"/>
      <c r="CD118" s="909"/>
      <c r="CE118" s="909"/>
      <c r="CF118" s="939" t="s">
        <v>410</v>
      </c>
      <c r="CG118" s="940"/>
      <c r="CH118" s="940"/>
      <c r="CI118" s="940"/>
      <c r="CJ118" s="940"/>
      <c r="CK118" s="991"/>
      <c r="CL118" s="885"/>
      <c r="CM118" s="879" t="s">
        <v>471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445</v>
      </c>
      <c r="DH118" s="844"/>
      <c r="DI118" s="844"/>
      <c r="DJ118" s="844"/>
      <c r="DK118" s="845"/>
      <c r="DL118" s="846" t="s">
        <v>445</v>
      </c>
      <c r="DM118" s="844"/>
      <c r="DN118" s="844"/>
      <c r="DO118" s="844"/>
      <c r="DP118" s="845"/>
      <c r="DQ118" s="846" t="s">
        <v>445</v>
      </c>
      <c r="DR118" s="844"/>
      <c r="DS118" s="844"/>
      <c r="DT118" s="844"/>
      <c r="DU118" s="845"/>
      <c r="DV118" s="888" t="s">
        <v>410</v>
      </c>
      <c r="DW118" s="889"/>
      <c r="DX118" s="889"/>
      <c r="DY118" s="889"/>
      <c r="DZ118" s="890"/>
    </row>
    <row r="119" spans="1:130" s="226" customFormat="1" ht="26.25" customHeight="1" x14ac:dyDescent="0.15">
      <c r="A119" s="882" t="s">
        <v>443</v>
      </c>
      <c r="B119" s="883"/>
      <c r="C119" s="924" t="s">
        <v>444</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445</v>
      </c>
      <c r="AB119" s="953"/>
      <c r="AC119" s="953"/>
      <c r="AD119" s="953"/>
      <c r="AE119" s="954"/>
      <c r="AF119" s="955" t="s">
        <v>410</v>
      </c>
      <c r="AG119" s="953"/>
      <c r="AH119" s="953"/>
      <c r="AI119" s="953"/>
      <c r="AJ119" s="954"/>
      <c r="AK119" s="955" t="s">
        <v>445</v>
      </c>
      <c r="AL119" s="953"/>
      <c r="AM119" s="953"/>
      <c r="AN119" s="953"/>
      <c r="AO119" s="954"/>
      <c r="AP119" s="956" t="s">
        <v>410</v>
      </c>
      <c r="AQ119" s="957"/>
      <c r="AR119" s="957"/>
      <c r="AS119" s="957"/>
      <c r="AT119" s="958"/>
      <c r="AU119" s="998"/>
      <c r="AV119" s="999"/>
      <c r="AW119" s="999"/>
      <c r="AX119" s="999"/>
      <c r="AY119" s="999"/>
      <c r="AZ119" s="247" t="s">
        <v>191</v>
      </c>
      <c r="BA119" s="247"/>
      <c r="BB119" s="247"/>
      <c r="BC119" s="247"/>
      <c r="BD119" s="247"/>
      <c r="BE119" s="247"/>
      <c r="BF119" s="247"/>
      <c r="BG119" s="247"/>
      <c r="BH119" s="247"/>
      <c r="BI119" s="247"/>
      <c r="BJ119" s="247"/>
      <c r="BK119" s="247"/>
      <c r="BL119" s="247"/>
      <c r="BM119" s="247"/>
      <c r="BN119" s="247"/>
      <c r="BO119" s="941" t="s">
        <v>472</v>
      </c>
      <c r="BP119" s="942"/>
      <c r="BQ119" s="943">
        <v>4762257</v>
      </c>
      <c r="BR119" s="909"/>
      <c r="BS119" s="909"/>
      <c r="BT119" s="909"/>
      <c r="BU119" s="909"/>
      <c r="BV119" s="909">
        <v>4418801</v>
      </c>
      <c r="BW119" s="909"/>
      <c r="BX119" s="909"/>
      <c r="BY119" s="909"/>
      <c r="BZ119" s="909"/>
      <c r="CA119" s="909">
        <v>4448367</v>
      </c>
      <c r="CB119" s="909"/>
      <c r="CC119" s="909"/>
      <c r="CD119" s="909"/>
      <c r="CE119" s="909"/>
      <c r="CF119" s="812"/>
      <c r="CG119" s="813"/>
      <c r="CH119" s="813"/>
      <c r="CI119" s="813"/>
      <c r="CJ119" s="898"/>
      <c r="CK119" s="992"/>
      <c r="CL119" s="887"/>
      <c r="CM119" s="902" t="s">
        <v>473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410</v>
      </c>
      <c r="DH119" s="828"/>
      <c r="DI119" s="828"/>
      <c r="DJ119" s="828"/>
      <c r="DK119" s="829"/>
      <c r="DL119" s="830" t="s">
        <v>445</v>
      </c>
      <c r="DM119" s="828"/>
      <c r="DN119" s="828"/>
      <c r="DO119" s="828"/>
      <c r="DP119" s="829"/>
      <c r="DQ119" s="830" t="s">
        <v>410</v>
      </c>
      <c r="DR119" s="828"/>
      <c r="DS119" s="828"/>
      <c r="DT119" s="828"/>
      <c r="DU119" s="829"/>
      <c r="DV119" s="912" t="s">
        <v>445</v>
      </c>
      <c r="DW119" s="913"/>
      <c r="DX119" s="913"/>
      <c r="DY119" s="913"/>
      <c r="DZ119" s="914"/>
    </row>
    <row r="120" spans="1:130" s="226" customFormat="1" ht="26.25" customHeight="1" x14ac:dyDescent="0.15">
      <c r="A120" s="884"/>
      <c r="B120" s="885"/>
      <c r="C120" s="879" t="s">
        <v>450</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410</v>
      </c>
      <c r="AB120" s="844"/>
      <c r="AC120" s="844"/>
      <c r="AD120" s="844"/>
      <c r="AE120" s="845"/>
      <c r="AF120" s="846" t="s">
        <v>445</v>
      </c>
      <c r="AG120" s="844"/>
      <c r="AH120" s="844"/>
      <c r="AI120" s="844"/>
      <c r="AJ120" s="845"/>
      <c r="AK120" s="846" t="s">
        <v>410</v>
      </c>
      <c r="AL120" s="844"/>
      <c r="AM120" s="844"/>
      <c r="AN120" s="844"/>
      <c r="AO120" s="845"/>
      <c r="AP120" s="888" t="s">
        <v>445</v>
      </c>
      <c r="AQ120" s="889"/>
      <c r="AR120" s="889"/>
      <c r="AS120" s="889"/>
      <c r="AT120" s="890"/>
      <c r="AU120" s="944" t="s">
        <v>474</v>
      </c>
      <c r="AV120" s="945"/>
      <c r="AW120" s="945"/>
      <c r="AX120" s="945"/>
      <c r="AY120" s="946"/>
      <c r="AZ120" s="924" t="s">
        <v>475</v>
      </c>
      <c r="BA120" s="872"/>
      <c r="BB120" s="872"/>
      <c r="BC120" s="872"/>
      <c r="BD120" s="872"/>
      <c r="BE120" s="872"/>
      <c r="BF120" s="872"/>
      <c r="BG120" s="872"/>
      <c r="BH120" s="872"/>
      <c r="BI120" s="872"/>
      <c r="BJ120" s="872"/>
      <c r="BK120" s="872"/>
      <c r="BL120" s="872"/>
      <c r="BM120" s="872"/>
      <c r="BN120" s="872"/>
      <c r="BO120" s="872"/>
      <c r="BP120" s="873"/>
      <c r="BQ120" s="925">
        <v>5322760</v>
      </c>
      <c r="BR120" s="906"/>
      <c r="BS120" s="906"/>
      <c r="BT120" s="906"/>
      <c r="BU120" s="906"/>
      <c r="BV120" s="906">
        <v>5559328</v>
      </c>
      <c r="BW120" s="906"/>
      <c r="BX120" s="906"/>
      <c r="BY120" s="906"/>
      <c r="BZ120" s="906"/>
      <c r="CA120" s="906">
        <v>5937804</v>
      </c>
      <c r="CB120" s="906"/>
      <c r="CC120" s="906"/>
      <c r="CD120" s="906"/>
      <c r="CE120" s="906"/>
      <c r="CF120" s="930">
        <v>216.5</v>
      </c>
      <c r="CG120" s="931"/>
      <c r="CH120" s="931"/>
      <c r="CI120" s="931"/>
      <c r="CJ120" s="931"/>
      <c r="CK120" s="932" t="s">
        <v>476</v>
      </c>
      <c r="CL120" s="916"/>
      <c r="CM120" s="916"/>
      <c r="CN120" s="916"/>
      <c r="CO120" s="917"/>
      <c r="CP120" s="936" t="s">
        <v>477</v>
      </c>
      <c r="CQ120" s="937"/>
      <c r="CR120" s="937"/>
      <c r="CS120" s="937"/>
      <c r="CT120" s="937"/>
      <c r="CU120" s="937"/>
      <c r="CV120" s="937"/>
      <c r="CW120" s="937"/>
      <c r="CX120" s="937"/>
      <c r="CY120" s="937"/>
      <c r="CZ120" s="937"/>
      <c r="DA120" s="937"/>
      <c r="DB120" s="937"/>
      <c r="DC120" s="937"/>
      <c r="DD120" s="937"/>
      <c r="DE120" s="937"/>
      <c r="DF120" s="938"/>
      <c r="DG120" s="925">
        <v>414933</v>
      </c>
      <c r="DH120" s="906"/>
      <c r="DI120" s="906"/>
      <c r="DJ120" s="906"/>
      <c r="DK120" s="906"/>
      <c r="DL120" s="906">
        <v>353838</v>
      </c>
      <c r="DM120" s="906"/>
      <c r="DN120" s="906"/>
      <c r="DO120" s="906"/>
      <c r="DP120" s="906"/>
      <c r="DQ120" s="906">
        <v>320204</v>
      </c>
      <c r="DR120" s="906"/>
      <c r="DS120" s="906"/>
      <c r="DT120" s="906"/>
      <c r="DU120" s="906"/>
      <c r="DV120" s="907">
        <v>11.7</v>
      </c>
      <c r="DW120" s="907"/>
      <c r="DX120" s="907"/>
      <c r="DY120" s="907"/>
      <c r="DZ120" s="908"/>
    </row>
    <row r="121" spans="1:130" s="226" customFormat="1" ht="26.25" customHeight="1" x14ac:dyDescent="0.15">
      <c r="A121" s="884"/>
      <c r="B121" s="885"/>
      <c r="C121" s="927" t="s">
        <v>478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410</v>
      </c>
      <c r="AB121" s="844"/>
      <c r="AC121" s="844"/>
      <c r="AD121" s="844"/>
      <c r="AE121" s="845"/>
      <c r="AF121" s="846" t="s">
        <v>445</v>
      </c>
      <c r="AG121" s="844"/>
      <c r="AH121" s="844"/>
      <c r="AI121" s="844"/>
      <c r="AJ121" s="845"/>
      <c r="AK121" s="846" t="s">
        <v>445</v>
      </c>
      <c r="AL121" s="844"/>
      <c r="AM121" s="844"/>
      <c r="AN121" s="844"/>
      <c r="AO121" s="845"/>
      <c r="AP121" s="888" t="s">
        <v>445</v>
      </c>
      <c r="AQ121" s="889"/>
      <c r="AR121" s="889"/>
      <c r="AS121" s="889"/>
      <c r="AT121" s="890"/>
      <c r="AU121" s="947"/>
      <c r="AV121" s="948"/>
      <c r="AW121" s="948"/>
      <c r="AX121" s="948"/>
      <c r="AY121" s="949"/>
      <c r="AZ121" s="879" t="s">
        <v>479</v>
      </c>
      <c r="BA121" s="816"/>
      <c r="BB121" s="816"/>
      <c r="BC121" s="816"/>
      <c r="BD121" s="816"/>
      <c r="BE121" s="816"/>
      <c r="BF121" s="816"/>
      <c r="BG121" s="816"/>
      <c r="BH121" s="816"/>
      <c r="BI121" s="816"/>
      <c r="BJ121" s="816"/>
      <c r="BK121" s="816"/>
      <c r="BL121" s="816"/>
      <c r="BM121" s="816"/>
      <c r="BN121" s="816"/>
      <c r="BO121" s="816"/>
      <c r="BP121" s="817"/>
      <c r="BQ121" s="880" t="s">
        <v>445</v>
      </c>
      <c r="BR121" s="881"/>
      <c r="BS121" s="881"/>
      <c r="BT121" s="881"/>
      <c r="BU121" s="881"/>
      <c r="BV121" s="881" t="s">
        <v>445</v>
      </c>
      <c r="BW121" s="881"/>
      <c r="BX121" s="881"/>
      <c r="BY121" s="881"/>
      <c r="BZ121" s="881"/>
      <c r="CA121" s="881" t="s">
        <v>410</v>
      </c>
      <c r="CB121" s="881"/>
      <c r="CC121" s="881"/>
      <c r="CD121" s="881"/>
      <c r="CE121" s="881"/>
      <c r="CF121" s="939" t="s">
        <v>445</v>
      </c>
      <c r="CG121" s="940"/>
      <c r="CH121" s="940"/>
      <c r="CI121" s="940"/>
      <c r="CJ121" s="940"/>
      <c r="CK121" s="933"/>
      <c r="CL121" s="919"/>
      <c r="CM121" s="919"/>
      <c r="CN121" s="919"/>
      <c r="CO121" s="920"/>
      <c r="CP121" s="899" t="s">
        <v>480</v>
      </c>
      <c r="CQ121" s="900"/>
      <c r="CR121" s="900"/>
      <c r="CS121" s="900"/>
      <c r="CT121" s="900"/>
      <c r="CU121" s="900"/>
      <c r="CV121" s="900"/>
      <c r="CW121" s="900"/>
      <c r="CX121" s="900"/>
      <c r="CY121" s="900"/>
      <c r="CZ121" s="900"/>
      <c r="DA121" s="900"/>
      <c r="DB121" s="900"/>
      <c r="DC121" s="900"/>
      <c r="DD121" s="900"/>
      <c r="DE121" s="900"/>
      <c r="DF121" s="901"/>
      <c r="DG121" s="880">
        <v>95003</v>
      </c>
      <c r="DH121" s="881"/>
      <c r="DI121" s="881"/>
      <c r="DJ121" s="881"/>
      <c r="DK121" s="881"/>
      <c r="DL121" s="881">
        <v>80867</v>
      </c>
      <c r="DM121" s="881"/>
      <c r="DN121" s="881"/>
      <c r="DO121" s="881"/>
      <c r="DP121" s="881"/>
      <c r="DQ121" s="881">
        <v>110736</v>
      </c>
      <c r="DR121" s="881"/>
      <c r="DS121" s="881"/>
      <c r="DT121" s="881"/>
      <c r="DU121" s="881"/>
      <c r="DV121" s="858">
        <v>4</v>
      </c>
      <c r="DW121" s="858"/>
      <c r="DX121" s="858"/>
      <c r="DY121" s="858"/>
      <c r="DZ121" s="859"/>
    </row>
    <row r="122" spans="1:130" s="226" customFormat="1" ht="26.25" customHeight="1" x14ac:dyDescent="0.15">
      <c r="A122" s="884"/>
      <c r="B122" s="885"/>
      <c r="C122" s="879" t="s">
        <v>460</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410</v>
      </c>
      <c r="AB122" s="844"/>
      <c r="AC122" s="844"/>
      <c r="AD122" s="844"/>
      <c r="AE122" s="845"/>
      <c r="AF122" s="846" t="s">
        <v>445</v>
      </c>
      <c r="AG122" s="844"/>
      <c r="AH122" s="844"/>
      <c r="AI122" s="844"/>
      <c r="AJ122" s="845"/>
      <c r="AK122" s="846" t="s">
        <v>445</v>
      </c>
      <c r="AL122" s="844"/>
      <c r="AM122" s="844"/>
      <c r="AN122" s="844"/>
      <c r="AO122" s="845"/>
      <c r="AP122" s="888" t="s">
        <v>445</v>
      </c>
      <c r="AQ122" s="889"/>
      <c r="AR122" s="889"/>
      <c r="AS122" s="889"/>
      <c r="AT122" s="890"/>
      <c r="AU122" s="947"/>
      <c r="AV122" s="948"/>
      <c r="AW122" s="948"/>
      <c r="AX122" s="948"/>
      <c r="AY122" s="949"/>
      <c r="AZ122" s="902" t="s">
        <v>481</v>
      </c>
      <c r="BA122" s="903"/>
      <c r="BB122" s="903"/>
      <c r="BC122" s="903"/>
      <c r="BD122" s="903"/>
      <c r="BE122" s="903"/>
      <c r="BF122" s="903"/>
      <c r="BG122" s="903"/>
      <c r="BH122" s="903"/>
      <c r="BI122" s="903"/>
      <c r="BJ122" s="903"/>
      <c r="BK122" s="903"/>
      <c r="BL122" s="903"/>
      <c r="BM122" s="903"/>
      <c r="BN122" s="903"/>
      <c r="BO122" s="903"/>
      <c r="BP122" s="904"/>
      <c r="BQ122" s="943">
        <v>3622231</v>
      </c>
      <c r="BR122" s="909"/>
      <c r="BS122" s="909"/>
      <c r="BT122" s="909"/>
      <c r="BU122" s="909"/>
      <c r="BV122" s="909">
        <v>3567010</v>
      </c>
      <c r="BW122" s="909"/>
      <c r="BX122" s="909"/>
      <c r="BY122" s="909"/>
      <c r="BZ122" s="909"/>
      <c r="CA122" s="909">
        <v>3553840</v>
      </c>
      <c r="CB122" s="909"/>
      <c r="CC122" s="909"/>
      <c r="CD122" s="909"/>
      <c r="CE122" s="909"/>
      <c r="CF122" s="910">
        <v>129.6</v>
      </c>
      <c r="CG122" s="911"/>
      <c r="CH122" s="911"/>
      <c r="CI122" s="911"/>
      <c r="CJ122" s="911"/>
      <c r="CK122" s="933"/>
      <c r="CL122" s="919"/>
      <c r="CM122" s="919"/>
      <c r="CN122" s="919"/>
      <c r="CO122" s="920"/>
      <c r="CP122" s="899" t="s">
        <v>482</v>
      </c>
      <c r="CQ122" s="900"/>
      <c r="CR122" s="900"/>
      <c r="CS122" s="900"/>
      <c r="CT122" s="900"/>
      <c r="CU122" s="900"/>
      <c r="CV122" s="900"/>
      <c r="CW122" s="900"/>
      <c r="CX122" s="900"/>
      <c r="CY122" s="900"/>
      <c r="CZ122" s="900"/>
      <c r="DA122" s="900"/>
      <c r="DB122" s="900"/>
      <c r="DC122" s="900"/>
      <c r="DD122" s="900"/>
      <c r="DE122" s="900"/>
      <c r="DF122" s="901"/>
      <c r="DG122" s="880" t="s">
        <v>445</v>
      </c>
      <c r="DH122" s="881"/>
      <c r="DI122" s="881"/>
      <c r="DJ122" s="881"/>
      <c r="DK122" s="881"/>
      <c r="DL122" s="881" t="s">
        <v>445</v>
      </c>
      <c r="DM122" s="881"/>
      <c r="DN122" s="881"/>
      <c r="DO122" s="881"/>
      <c r="DP122" s="881"/>
      <c r="DQ122" s="881" t="s">
        <v>445</v>
      </c>
      <c r="DR122" s="881"/>
      <c r="DS122" s="881"/>
      <c r="DT122" s="881"/>
      <c r="DU122" s="881"/>
      <c r="DV122" s="858" t="s">
        <v>445</v>
      </c>
      <c r="DW122" s="858"/>
      <c r="DX122" s="858"/>
      <c r="DY122" s="858"/>
      <c r="DZ122" s="859"/>
    </row>
    <row r="123" spans="1:130" s="226" customFormat="1" ht="26.25" customHeight="1" x14ac:dyDescent="0.15">
      <c r="A123" s="884"/>
      <c r="B123" s="885"/>
      <c r="C123" s="879" t="s">
        <v>466</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445</v>
      </c>
      <c r="AB123" s="844"/>
      <c r="AC123" s="844"/>
      <c r="AD123" s="844"/>
      <c r="AE123" s="845"/>
      <c r="AF123" s="846" t="s">
        <v>445</v>
      </c>
      <c r="AG123" s="844"/>
      <c r="AH123" s="844"/>
      <c r="AI123" s="844"/>
      <c r="AJ123" s="845"/>
      <c r="AK123" s="846" t="s">
        <v>445</v>
      </c>
      <c r="AL123" s="844"/>
      <c r="AM123" s="844"/>
      <c r="AN123" s="844"/>
      <c r="AO123" s="845"/>
      <c r="AP123" s="888" t="s">
        <v>445</v>
      </c>
      <c r="AQ123" s="889"/>
      <c r="AR123" s="889"/>
      <c r="AS123" s="889"/>
      <c r="AT123" s="890"/>
      <c r="AU123" s="950"/>
      <c r="AV123" s="951"/>
      <c r="AW123" s="951"/>
      <c r="AX123" s="951"/>
      <c r="AY123" s="951"/>
      <c r="AZ123" s="247" t="s">
        <v>191</v>
      </c>
      <c r="BA123" s="247"/>
      <c r="BB123" s="247"/>
      <c r="BC123" s="247"/>
      <c r="BD123" s="247"/>
      <c r="BE123" s="247"/>
      <c r="BF123" s="247"/>
      <c r="BG123" s="247"/>
      <c r="BH123" s="247"/>
      <c r="BI123" s="247"/>
      <c r="BJ123" s="247"/>
      <c r="BK123" s="247"/>
      <c r="BL123" s="247"/>
      <c r="BM123" s="247"/>
      <c r="BN123" s="247"/>
      <c r="BO123" s="941" t="s">
        <v>483</v>
      </c>
      <c r="BP123" s="942"/>
      <c r="BQ123" s="896">
        <v>8944991</v>
      </c>
      <c r="BR123" s="897"/>
      <c r="BS123" s="897"/>
      <c r="BT123" s="897"/>
      <c r="BU123" s="897"/>
      <c r="BV123" s="897">
        <v>9126338</v>
      </c>
      <c r="BW123" s="897"/>
      <c r="BX123" s="897"/>
      <c r="BY123" s="897"/>
      <c r="BZ123" s="897"/>
      <c r="CA123" s="897">
        <v>9491644</v>
      </c>
      <c r="CB123" s="897"/>
      <c r="CC123" s="897"/>
      <c r="CD123" s="897"/>
      <c r="CE123" s="897"/>
      <c r="CF123" s="812"/>
      <c r="CG123" s="813"/>
      <c r="CH123" s="813"/>
      <c r="CI123" s="813"/>
      <c r="CJ123" s="898"/>
      <c r="CK123" s="933"/>
      <c r="CL123" s="919"/>
      <c r="CM123" s="919"/>
      <c r="CN123" s="919"/>
      <c r="CO123" s="920"/>
      <c r="CP123" s="899" t="s">
        <v>484</v>
      </c>
      <c r="CQ123" s="900"/>
      <c r="CR123" s="900"/>
      <c r="CS123" s="900"/>
      <c r="CT123" s="900"/>
      <c r="CU123" s="900"/>
      <c r="CV123" s="900"/>
      <c r="CW123" s="900"/>
      <c r="CX123" s="900"/>
      <c r="CY123" s="900"/>
      <c r="CZ123" s="900"/>
      <c r="DA123" s="900"/>
      <c r="DB123" s="900"/>
      <c r="DC123" s="900"/>
      <c r="DD123" s="900"/>
      <c r="DE123" s="900"/>
      <c r="DF123" s="901"/>
      <c r="DG123" s="843" t="s">
        <v>242</v>
      </c>
      <c r="DH123" s="844"/>
      <c r="DI123" s="844"/>
      <c r="DJ123" s="844"/>
      <c r="DK123" s="845"/>
      <c r="DL123" s="846" t="s">
        <v>485</v>
      </c>
      <c r="DM123" s="844"/>
      <c r="DN123" s="844"/>
      <c r="DO123" s="844"/>
      <c r="DP123" s="845"/>
      <c r="DQ123" s="846" t="s">
        <v>485</v>
      </c>
      <c r="DR123" s="844"/>
      <c r="DS123" s="844"/>
      <c r="DT123" s="844"/>
      <c r="DU123" s="845"/>
      <c r="DV123" s="888" t="s">
        <v>485</v>
      </c>
      <c r="DW123" s="889"/>
      <c r="DX123" s="889"/>
      <c r="DY123" s="889"/>
      <c r="DZ123" s="890"/>
    </row>
    <row r="124" spans="1:130" s="226" customFormat="1" ht="26.25" customHeight="1" thickBot="1" x14ac:dyDescent="0.2">
      <c r="A124" s="884"/>
      <c r="B124" s="885"/>
      <c r="C124" s="879" t="s">
        <v>469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242</v>
      </c>
      <c r="AB124" s="844"/>
      <c r="AC124" s="844"/>
      <c r="AD124" s="844"/>
      <c r="AE124" s="845"/>
      <c r="AF124" s="846" t="s">
        <v>242</v>
      </c>
      <c r="AG124" s="844"/>
      <c r="AH124" s="844"/>
      <c r="AI124" s="844"/>
      <c r="AJ124" s="845"/>
      <c r="AK124" s="846" t="s">
        <v>485</v>
      </c>
      <c r="AL124" s="844"/>
      <c r="AM124" s="844"/>
      <c r="AN124" s="844"/>
      <c r="AO124" s="845"/>
      <c r="AP124" s="888" t="s">
        <v>485</v>
      </c>
      <c r="AQ124" s="889"/>
      <c r="AR124" s="889"/>
      <c r="AS124" s="889"/>
      <c r="AT124" s="890"/>
      <c r="AU124" s="891" t="s">
        <v>486</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242</v>
      </c>
      <c r="BR124" s="895"/>
      <c r="BS124" s="895"/>
      <c r="BT124" s="895"/>
      <c r="BU124" s="895"/>
      <c r="BV124" s="895" t="s">
        <v>485</v>
      </c>
      <c r="BW124" s="895"/>
      <c r="BX124" s="895"/>
      <c r="BY124" s="895"/>
      <c r="BZ124" s="895"/>
      <c r="CA124" s="895" t="s">
        <v>485</v>
      </c>
      <c r="CB124" s="895"/>
      <c r="CC124" s="895"/>
      <c r="CD124" s="895"/>
      <c r="CE124" s="895"/>
      <c r="CF124" s="790"/>
      <c r="CG124" s="791"/>
      <c r="CH124" s="791"/>
      <c r="CI124" s="791"/>
      <c r="CJ124" s="926"/>
      <c r="CK124" s="934"/>
      <c r="CL124" s="934"/>
      <c r="CM124" s="934"/>
      <c r="CN124" s="934"/>
      <c r="CO124" s="935"/>
      <c r="CP124" s="899" t="s">
        <v>487</v>
      </c>
      <c r="CQ124" s="900"/>
      <c r="CR124" s="900"/>
      <c r="CS124" s="900"/>
      <c r="CT124" s="900"/>
      <c r="CU124" s="900"/>
      <c r="CV124" s="900"/>
      <c r="CW124" s="900"/>
      <c r="CX124" s="900"/>
      <c r="CY124" s="900"/>
      <c r="CZ124" s="900"/>
      <c r="DA124" s="900"/>
      <c r="DB124" s="900"/>
      <c r="DC124" s="900"/>
      <c r="DD124" s="900"/>
      <c r="DE124" s="900"/>
      <c r="DF124" s="901"/>
      <c r="DG124" s="827" t="s">
        <v>485</v>
      </c>
      <c r="DH124" s="828"/>
      <c r="DI124" s="828"/>
      <c r="DJ124" s="828"/>
      <c r="DK124" s="829"/>
      <c r="DL124" s="830" t="s">
        <v>485</v>
      </c>
      <c r="DM124" s="828"/>
      <c r="DN124" s="828"/>
      <c r="DO124" s="828"/>
      <c r="DP124" s="829"/>
      <c r="DQ124" s="830" t="s">
        <v>485</v>
      </c>
      <c r="DR124" s="828"/>
      <c r="DS124" s="828"/>
      <c r="DT124" s="828"/>
      <c r="DU124" s="829"/>
      <c r="DV124" s="912" t="s">
        <v>410</v>
      </c>
      <c r="DW124" s="913"/>
      <c r="DX124" s="913"/>
      <c r="DY124" s="913"/>
      <c r="DZ124" s="914"/>
    </row>
    <row r="125" spans="1:130" s="226" customFormat="1" ht="26.25" customHeight="1" x14ac:dyDescent="0.15">
      <c r="A125" s="884"/>
      <c r="B125" s="885"/>
      <c r="C125" s="879" t="s">
        <v>471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485</v>
      </c>
      <c r="AB125" s="844"/>
      <c r="AC125" s="844"/>
      <c r="AD125" s="844"/>
      <c r="AE125" s="845"/>
      <c r="AF125" s="846" t="s">
        <v>410</v>
      </c>
      <c r="AG125" s="844"/>
      <c r="AH125" s="844"/>
      <c r="AI125" s="844"/>
      <c r="AJ125" s="845"/>
      <c r="AK125" s="846" t="s">
        <v>485</v>
      </c>
      <c r="AL125" s="844"/>
      <c r="AM125" s="844"/>
      <c r="AN125" s="844"/>
      <c r="AO125" s="845"/>
      <c r="AP125" s="888" t="s">
        <v>485</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488</v>
      </c>
      <c r="CL125" s="916"/>
      <c r="CM125" s="916"/>
      <c r="CN125" s="916"/>
      <c r="CO125" s="917"/>
      <c r="CP125" s="924" t="s">
        <v>489</v>
      </c>
      <c r="CQ125" s="872"/>
      <c r="CR125" s="872"/>
      <c r="CS125" s="872"/>
      <c r="CT125" s="872"/>
      <c r="CU125" s="872"/>
      <c r="CV125" s="872"/>
      <c r="CW125" s="872"/>
      <c r="CX125" s="872"/>
      <c r="CY125" s="872"/>
      <c r="CZ125" s="872"/>
      <c r="DA125" s="872"/>
      <c r="DB125" s="872"/>
      <c r="DC125" s="872"/>
      <c r="DD125" s="872"/>
      <c r="DE125" s="872"/>
      <c r="DF125" s="873"/>
      <c r="DG125" s="925" t="s">
        <v>485</v>
      </c>
      <c r="DH125" s="906"/>
      <c r="DI125" s="906"/>
      <c r="DJ125" s="906"/>
      <c r="DK125" s="906"/>
      <c r="DL125" s="906" t="s">
        <v>410</v>
      </c>
      <c r="DM125" s="906"/>
      <c r="DN125" s="906"/>
      <c r="DO125" s="906"/>
      <c r="DP125" s="906"/>
      <c r="DQ125" s="906" t="s">
        <v>410</v>
      </c>
      <c r="DR125" s="906"/>
      <c r="DS125" s="906"/>
      <c r="DT125" s="906"/>
      <c r="DU125" s="906"/>
      <c r="DV125" s="907" t="s">
        <v>485</v>
      </c>
      <c r="DW125" s="907"/>
      <c r="DX125" s="907"/>
      <c r="DY125" s="907"/>
      <c r="DZ125" s="908"/>
    </row>
    <row r="126" spans="1:130" s="226" customFormat="1" ht="26.25" customHeight="1" thickBot="1" x14ac:dyDescent="0.2">
      <c r="A126" s="884"/>
      <c r="B126" s="885"/>
      <c r="C126" s="879" t="s">
        <v>473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485</v>
      </c>
      <c r="AB126" s="844"/>
      <c r="AC126" s="844"/>
      <c r="AD126" s="844"/>
      <c r="AE126" s="845"/>
      <c r="AF126" s="846" t="s">
        <v>485</v>
      </c>
      <c r="AG126" s="844"/>
      <c r="AH126" s="844"/>
      <c r="AI126" s="844"/>
      <c r="AJ126" s="845"/>
      <c r="AK126" s="846" t="s">
        <v>485</v>
      </c>
      <c r="AL126" s="844"/>
      <c r="AM126" s="844"/>
      <c r="AN126" s="844"/>
      <c r="AO126" s="845"/>
      <c r="AP126" s="888" t="s">
        <v>485</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490</v>
      </c>
      <c r="CQ126" s="816"/>
      <c r="CR126" s="816"/>
      <c r="CS126" s="816"/>
      <c r="CT126" s="816"/>
      <c r="CU126" s="816"/>
      <c r="CV126" s="816"/>
      <c r="CW126" s="816"/>
      <c r="CX126" s="816"/>
      <c r="CY126" s="816"/>
      <c r="CZ126" s="816"/>
      <c r="DA126" s="816"/>
      <c r="DB126" s="816"/>
      <c r="DC126" s="816"/>
      <c r="DD126" s="816"/>
      <c r="DE126" s="816"/>
      <c r="DF126" s="817"/>
      <c r="DG126" s="880" t="s">
        <v>485</v>
      </c>
      <c r="DH126" s="881"/>
      <c r="DI126" s="881"/>
      <c r="DJ126" s="881"/>
      <c r="DK126" s="881"/>
      <c r="DL126" s="881" t="s">
        <v>485</v>
      </c>
      <c r="DM126" s="881"/>
      <c r="DN126" s="881"/>
      <c r="DO126" s="881"/>
      <c r="DP126" s="881"/>
      <c r="DQ126" s="881" t="s">
        <v>410</v>
      </c>
      <c r="DR126" s="881"/>
      <c r="DS126" s="881"/>
      <c r="DT126" s="881"/>
      <c r="DU126" s="881"/>
      <c r="DV126" s="858" t="s">
        <v>410</v>
      </c>
      <c r="DW126" s="858"/>
      <c r="DX126" s="858"/>
      <c r="DY126" s="858"/>
      <c r="DZ126" s="859"/>
    </row>
    <row r="127" spans="1:130" s="226" customFormat="1" ht="26.25" customHeight="1" x14ac:dyDescent="0.15">
      <c r="A127" s="886"/>
      <c r="B127" s="887"/>
      <c r="C127" s="902" t="s">
        <v>491</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560</v>
      </c>
      <c r="AB127" s="844"/>
      <c r="AC127" s="844"/>
      <c r="AD127" s="844"/>
      <c r="AE127" s="845"/>
      <c r="AF127" s="846">
        <v>488</v>
      </c>
      <c r="AG127" s="844"/>
      <c r="AH127" s="844"/>
      <c r="AI127" s="844"/>
      <c r="AJ127" s="845"/>
      <c r="AK127" s="846">
        <v>412</v>
      </c>
      <c r="AL127" s="844"/>
      <c r="AM127" s="844"/>
      <c r="AN127" s="844"/>
      <c r="AO127" s="845"/>
      <c r="AP127" s="888">
        <v>0</v>
      </c>
      <c r="AQ127" s="889"/>
      <c r="AR127" s="889"/>
      <c r="AS127" s="889"/>
      <c r="AT127" s="890"/>
      <c r="AU127" s="228"/>
      <c r="AV127" s="228"/>
      <c r="AW127" s="228"/>
      <c r="AX127" s="905" t="s">
        <v>492</v>
      </c>
      <c r="AY127" s="876"/>
      <c r="AZ127" s="876"/>
      <c r="BA127" s="876"/>
      <c r="BB127" s="876"/>
      <c r="BC127" s="876"/>
      <c r="BD127" s="876"/>
      <c r="BE127" s="877"/>
      <c r="BF127" s="875" t="s">
        <v>493</v>
      </c>
      <c r="BG127" s="876"/>
      <c r="BH127" s="876"/>
      <c r="BI127" s="876"/>
      <c r="BJ127" s="876"/>
      <c r="BK127" s="876"/>
      <c r="BL127" s="877"/>
      <c r="BM127" s="875" t="s">
        <v>494</v>
      </c>
      <c r="BN127" s="876"/>
      <c r="BO127" s="876"/>
      <c r="BP127" s="876"/>
      <c r="BQ127" s="876"/>
      <c r="BR127" s="876"/>
      <c r="BS127" s="877"/>
      <c r="BT127" s="875" t="s">
        <v>495</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496</v>
      </c>
      <c r="CQ127" s="816"/>
      <c r="CR127" s="816"/>
      <c r="CS127" s="816"/>
      <c r="CT127" s="816"/>
      <c r="CU127" s="816"/>
      <c r="CV127" s="816"/>
      <c r="CW127" s="816"/>
      <c r="CX127" s="816"/>
      <c r="CY127" s="816"/>
      <c r="CZ127" s="816"/>
      <c r="DA127" s="816"/>
      <c r="DB127" s="816"/>
      <c r="DC127" s="816"/>
      <c r="DD127" s="816"/>
      <c r="DE127" s="816"/>
      <c r="DF127" s="817"/>
      <c r="DG127" s="880" t="s">
        <v>485</v>
      </c>
      <c r="DH127" s="881"/>
      <c r="DI127" s="881"/>
      <c r="DJ127" s="881"/>
      <c r="DK127" s="881"/>
      <c r="DL127" s="881" t="s">
        <v>485</v>
      </c>
      <c r="DM127" s="881"/>
      <c r="DN127" s="881"/>
      <c r="DO127" s="881"/>
      <c r="DP127" s="881"/>
      <c r="DQ127" s="881" t="s">
        <v>485</v>
      </c>
      <c r="DR127" s="881"/>
      <c r="DS127" s="881"/>
      <c r="DT127" s="881"/>
      <c r="DU127" s="881"/>
      <c r="DV127" s="858" t="s">
        <v>485</v>
      </c>
      <c r="DW127" s="858"/>
      <c r="DX127" s="858"/>
      <c r="DY127" s="858"/>
      <c r="DZ127" s="859"/>
    </row>
    <row r="128" spans="1:130" s="226" customFormat="1" ht="26.25" customHeight="1" thickBot="1" x14ac:dyDescent="0.2">
      <c r="A128" s="860" t="s">
        <v>497</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498</v>
      </c>
      <c r="X128" s="862"/>
      <c r="Y128" s="862"/>
      <c r="Z128" s="863"/>
      <c r="AA128" s="864" t="s">
        <v>485</v>
      </c>
      <c r="AB128" s="865"/>
      <c r="AC128" s="865"/>
      <c r="AD128" s="865"/>
      <c r="AE128" s="866"/>
      <c r="AF128" s="867" t="s">
        <v>485</v>
      </c>
      <c r="AG128" s="865"/>
      <c r="AH128" s="865"/>
      <c r="AI128" s="865"/>
      <c r="AJ128" s="866"/>
      <c r="AK128" s="867" t="s">
        <v>485</v>
      </c>
      <c r="AL128" s="865"/>
      <c r="AM128" s="865"/>
      <c r="AN128" s="865"/>
      <c r="AO128" s="866"/>
      <c r="AP128" s="868"/>
      <c r="AQ128" s="869"/>
      <c r="AR128" s="869"/>
      <c r="AS128" s="869"/>
      <c r="AT128" s="870"/>
      <c r="AU128" s="228"/>
      <c r="AV128" s="228"/>
      <c r="AW128" s="228"/>
      <c r="AX128" s="871" t="s">
        <v>499</v>
      </c>
      <c r="AY128" s="872"/>
      <c r="AZ128" s="872"/>
      <c r="BA128" s="872"/>
      <c r="BB128" s="872"/>
      <c r="BC128" s="872"/>
      <c r="BD128" s="872"/>
      <c r="BE128" s="873"/>
      <c r="BF128" s="850" t="s">
        <v>410</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500</v>
      </c>
      <c r="CQ128" s="794"/>
      <c r="CR128" s="794"/>
      <c r="CS128" s="794"/>
      <c r="CT128" s="794"/>
      <c r="CU128" s="794"/>
      <c r="CV128" s="794"/>
      <c r="CW128" s="794"/>
      <c r="CX128" s="794"/>
      <c r="CY128" s="794"/>
      <c r="CZ128" s="794"/>
      <c r="DA128" s="794"/>
      <c r="DB128" s="794"/>
      <c r="DC128" s="794"/>
      <c r="DD128" s="794"/>
      <c r="DE128" s="794"/>
      <c r="DF128" s="795"/>
      <c r="DG128" s="854" t="s">
        <v>410</v>
      </c>
      <c r="DH128" s="855"/>
      <c r="DI128" s="855"/>
      <c r="DJ128" s="855"/>
      <c r="DK128" s="855"/>
      <c r="DL128" s="855" t="s">
        <v>485</v>
      </c>
      <c r="DM128" s="855"/>
      <c r="DN128" s="855"/>
      <c r="DO128" s="855"/>
      <c r="DP128" s="855"/>
      <c r="DQ128" s="855" t="s">
        <v>410</v>
      </c>
      <c r="DR128" s="855"/>
      <c r="DS128" s="855"/>
      <c r="DT128" s="855"/>
      <c r="DU128" s="855"/>
      <c r="DV128" s="856" t="s">
        <v>485</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501</v>
      </c>
      <c r="X129" s="841"/>
      <c r="Y129" s="841"/>
      <c r="Z129" s="842"/>
      <c r="AA129" s="843">
        <v>2762355</v>
      </c>
      <c r="AB129" s="844"/>
      <c r="AC129" s="844"/>
      <c r="AD129" s="844"/>
      <c r="AE129" s="845"/>
      <c r="AF129" s="846">
        <v>2902767</v>
      </c>
      <c r="AG129" s="844"/>
      <c r="AH129" s="844"/>
      <c r="AI129" s="844"/>
      <c r="AJ129" s="845"/>
      <c r="AK129" s="846">
        <v>3131965</v>
      </c>
      <c r="AL129" s="844"/>
      <c r="AM129" s="844"/>
      <c r="AN129" s="844"/>
      <c r="AO129" s="845"/>
      <c r="AP129" s="847"/>
      <c r="AQ129" s="848"/>
      <c r="AR129" s="848"/>
      <c r="AS129" s="848"/>
      <c r="AT129" s="849"/>
      <c r="AU129" s="229"/>
      <c r="AV129" s="229"/>
      <c r="AW129" s="229"/>
      <c r="AX129" s="815" t="s">
        <v>502</v>
      </c>
      <c r="AY129" s="816"/>
      <c r="AZ129" s="816"/>
      <c r="BA129" s="816"/>
      <c r="BB129" s="816"/>
      <c r="BC129" s="816"/>
      <c r="BD129" s="816"/>
      <c r="BE129" s="817"/>
      <c r="BF129" s="834" t="s">
        <v>485</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503</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504</v>
      </c>
      <c r="X130" s="841"/>
      <c r="Y130" s="841"/>
      <c r="Z130" s="842"/>
      <c r="AA130" s="843">
        <v>385214</v>
      </c>
      <c r="AB130" s="844"/>
      <c r="AC130" s="844"/>
      <c r="AD130" s="844"/>
      <c r="AE130" s="845"/>
      <c r="AF130" s="846">
        <v>387377</v>
      </c>
      <c r="AG130" s="844"/>
      <c r="AH130" s="844"/>
      <c r="AI130" s="844"/>
      <c r="AJ130" s="845"/>
      <c r="AK130" s="846">
        <v>389620</v>
      </c>
      <c r="AL130" s="844"/>
      <c r="AM130" s="844"/>
      <c r="AN130" s="844"/>
      <c r="AO130" s="845"/>
      <c r="AP130" s="847"/>
      <c r="AQ130" s="848"/>
      <c r="AR130" s="848"/>
      <c r="AS130" s="848"/>
      <c r="AT130" s="849"/>
      <c r="AU130" s="229"/>
      <c r="AV130" s="229"/>
      <c r="AW130" s="229"/>
      <c r="AX130" s="815" t="s">
        <v>505</v>
      </c>
      <c r="AY130" s="816"/>
      <c r="AZ130" s="816"/>
      <c r="BA130" s="816"/>
      <c r="BB130" s="816"/>
      <c r="BC130" s="816"/>
      <c r="BD130" s="816"/>
      <c r="BE130" s="817"/>
      <c r="BF130" s="818">
        <v>6.1</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506</v>
      </c>
      <c r="X131" s="825"/>
      <c r="Y131" s="825"/>
      <c r="Z131" s="826"/>
      <c r="AA131" s="827">
        <v>2377141</v>
      </c>
      <c r="AB131" s="828"/>
      <c r="AC131" s="828"/>
      <c r="AD131" s="828"/>
      <c r="AE131" s="829"/>
      <c r="AF131" s="830">
        <v>2515390</v>
      </c>
      <c r="AG131" s="828"/>
      <c r="AH131" s="828"/>
      <c r="AI131" s="828"/>
      <c r="AJ131" s="829"/>
      <c r="AK131" s="830">
        <v>2742345</v>
      </c>
      <c r="AL131" s="828"/>
      <c r="AM131" s="828"/>
      <c r="AN131" s="828"/>
      <c r="AO131" s="829"/>
      <c r="AP131" s="831"/>
      <c r="AQ131" s="832"/>
      <c r="AR131" s="832"/>
      <c r="AS131" s="832"/>
      <c r="AT131" s="833"/>
      <c r="AU131" s="229"/>
      <c r="AV131" s="229"/>
      <c r="AW131" s="229"/>
      <c r="AX131" s="793" t="s">
        <v>507</v>
      </c>
      <c r="AY131" s="794"/>
      <c r="AZ131" s="794"/>
      <c r="BA131" s="794"/>
      <c r="BB131" s="794"/>
      <c r="BC131" s="794"/>
      <c r="BD131" s="794"/>
      <c r="BE131" s="795"/>
      <c r="BF131" s="796" t="s">
        <v>485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508</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509</v>
      </c>
      <c r="W132" s="806"/>
      <c r="X132" s="806"/>
      <c r="Y132" s="806"/>
      <c r="Z132" s="807"/>
      <c r="AA132" s="808">
        <v>6.4305398800000004</v>
      </c>
      <c r="AB132" s="809"/>
      <c r="AC132" s="809"/>
      <c r="AD132" s="809"/>
      <c r="AE132" s="810"/>
      <c r="AF132" s="811">
        <v>5.7008654720000003</v>
      </c>
      <c r="AG132" s="809"/>
      <c r="AH132" s="809"/>
      <c r="AI132" s="809"/>
      <c r="AJ132" s="810"/>
      <c r="AK132" s="811">
        <v>6.3528841189999996</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510</v>
      </c>
      <c r="W133" s="785"/>
      <c r="X133" s="785"/>
      <c r="Y133" s="785"/>
      <c r="Z133" s="786"/>
      <c r="AA133" s="787">
        <v>5.6</v>
      </c>
      <c r="AB133" s="788"/>
      <c r="AC133" s="788"/>
      <c r="AD133" s="788"/>
      <c r="AE133" s="789"/>
      <c r="AF133" s="787">
        <v>5.8</v>
      </c>
      <c r="AG133" s="788"/>
      <c r="AH133" s="788"/>
      <c r="AI133" s="788"/>
      <c r="AJ133" s="789"/>
      <c r="AK133" s="787">
        <v>6.1</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192gzRC4Gh5j6rEnT8bwKqxsvz6y+H6W/qf5Iuf765FalIZtgS8gnhf/AY4m3SF1YEOziU59iRKWi7vZ5yXuw==" saltValue="ifRf7ItvdsbIZDQ3dmjy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95EffnojsbjBVj2lzcfGtvjyPSLzh33iRziZOYV4u1CTEGs+hqk5ngCr8CfNkDgwwGYzOGYNaQSvYQ+4ShUTQ==" saltValue="B6WF/Zbg180GOi1eoLDQ0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519</v>
      </c>
      <c r="AL9" s="1195"/>
      <c r="AM9" s="1195"/>
      <c r="AN9" s="1196"/>
      <c r="AO9" s="277">
        <v>749715</v>
      </c>
      <c r="AP9" s="277">
        <v>208312</v>
      </c>
      <c r="AQ9" s="278">
        <v>231388</v>
      </c>
      <c r="AR9" s="279">
        <v>-10</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520</v>
      </c>
      <c r="AL10" s="1195"/>
      <c r="AM10" s="1195"/>
      <c r="AN10" s="1196"/>
      <c r="AO10" s="280">
        <v>149409</v>
      </c>
      <c r="AP10" s="280">
        <v>41514</v>
      </c>
      <c r="AQ10" s="281">
        <v>33497</v>
      </c>
      <c r="AR10" s="282">
        <v>23.9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521</v>
      </c>
      <c r="AL11" s="1195"/>
      <c r="AM11" s="1195"/>
      <c r="AN11" s="1196"/>
      <c r="AO11" s="280" t="s">
        <v>522</v>
      </c>
      <c r="AP11" s="280" t="s">
        <v>522</v>
      </c>
      <c r="AQ11" s="281">
        <v>3588</v>
      </c>
      <c r="AR11" s="282" t="s">
        <v>522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523</v>
      </c>
      <c r="AL12" s="1195"/>
      <c r="AM12" s="1195"/>
      <c r="AN12" s="1196"/>
      <c r="AO12" s="280" t="s">
        <v>522</v>
      </c>
      <c r="AP12" s="280" t="s">
        <v>522</v>
      </c>
      <c r="AQ12" s="281" t="s">
        <v>522</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524</v>
      </c>
      <c r="AL13" s="1195"/>
      <c r="AM13" s="1195"/>
      <c r="AN13" s="1196"/>
      <c r="AO13" s="280">
        <v>40570</v>
      </c>
      <c r="AP13" s="280">
        <v>11273</v>
      </c>
      <c r="AQ13" s="281">
        <v>10932</v>
      </c>
      <c r="AR13" s="282">
        <v>3.1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525</v>
      </c>
      <c r="AL14" s="1195"/>
      <c r="AM14" s="1195"/>
      <c r="AN14" s="1196"/>
      <c r="AO14" s="280">
        <v>17667</v>
      </c>
      <c r="AP14" s="280">
        <v>4909</v>
      </c>
      <c r="AQ14" s="281">
        <v>4261</v>
      </c>
      <c r="AR14" s="282">
        <v>15.2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526</v>
      </c>
      <c r="AL15" s="1198"/>
      <c r="AM15" s="1198"/>
      <c r="AN15" s="1199"/>
      <c r="AO15" s="280">
        <v>-64875</v>
      </c>
      <c r="AP15" s="280">
        <v>-18026</v>
      </c>
      <c r="AQ15" s="281">
        <v>-17972</v>
      </c>
      <c r="AR15" s="282">
        <v>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191</v>
      </c>
      <c r="AL16" s="1198"/>
      <c r="AM16" s="1198"/>
      <c r="AN16" s="1199"/>
      <c r="AO16" s="280">
        <v>892486</v>
      </c>
      <c r="AP16" s="280">
        <v>247982</v>
      </c>
      <c r="AQ16" s="281">
        <v>265695</v>
      </c>
      <c r="AR16" s="282">
        <v>-6.7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531</v>
      </c>
      <c r="AL21" s="1201"/>
      <c r="AM21" s="1201"/>
      <c r="AN21" s="1202"/>
      <c r="AO21" s="293">
        <v>18.34</v>
      </c>
      <c r="AP21" s="294">
        <v>23.14</v>
      </c>
      <c r="AQ21" s="295">
        <v>-4.8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532</v>
      </c>
      <c r="AL22" s="1201"/>
      <c r="AM22" s="1201"/>
      <c r="AN22" s="1202"/>
      <c r="AO22" s="298">
        <v>93.6</v>
      </c>
      <c r="AP22" s="299">
        <v>95.7</v>
      </c>
      <c r="AQ22" s="300">
        <v>-2.1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533</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536</v>
      </c>
      <c r="AL32" s="1185"/>
      <c r="AM32" s="1185"/>
      <c r="AN32" s="1186"/>
      <c r="AO32" s="308">
        <v>500960</v>
      </c>
      <c r="AP32" s="308">
        <v>139194</v>
      </c>
      <c r="AQ32" s="309">
        <v>153945</v>
      </c>
      <c r="AR32" s="310">
        <v>-9.6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537</v>
      </c>
      <c r="AL33" s="1185"/>
      <c r="AM33" s="1185"/>
      <c r="AN33" s="1186"/>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538</v>
      </c>
      <c r="AL34" s="1185"/>
      <c r="AM34" s="1185"/>
      <c r="AN34" s="1186"/>
      <c r="AO34" s="308" t="s">
        <v>522</v>
      </c>
      <c r="AP34" s="308" t="s">
        <v>522</v>
      </c>
      <c r="AQ34" s="309">
        <v>4</v>
      </c>
      <c r="AR34" s="310" t="s">
        <v>522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539</v>
      </c>
      <c r="AL35" s="1185"/>
      <c r="AM35" s="1185"/>
      <c r="AN35" s="1186"/>
      <c r="AO35" s="308">
        <v>60750</v>
      </c>
      <c r="AP35" s="308">
        <v>16880</v>
      </c>
      <c r="AQ35" s="309">
        <v>31105</v>
      </c>
      <c r="AR35" s="310">
        <v>-45.7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540</v>
      </c>
      <c r="AL36" s="1185"/>
      <c r="AM36" s="1185"/>
      <c r="AN36" s="1186"/>
      <c r="AO36" s="308">
        <v>1716</v>
      </c>
      <c r="AP36" s="308">
        <v>477</v>
      </c>
      <c r="AQ36" s="309">
        <v>3257</v>
      </c>
      <c r="AR36" s="310">
        <v>-85.4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541</v>
      </c>
      <c r="AL37" s="1185"/>
      <c r="AM37" s="1185"/>
      <c r="AN37" s="1186"/>
      <c r="AO37" s="308">
        <v>412</v>
      </c>
      <c r="AP37" s="308">
        <v>114</v>
      </c>
      <c r="AQ37" s="309">
        <v>1590</v>
      </c>
      <c r="AR37" s="310">
        <v>-92.8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542</v>
      </c>
      <c r="AL38" s="1188"/>
      <c r="AM38" s="1188"/>
      <c r="AN38" s="1189"/>
      <c r="AO38" s="311" t="s">
        <v>522</v>
      </c>
      <c r="AP38" s="311" t="s">
        <v>522</v>
      </c>
      <c r="AQ38" s="312">
        <v>20</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543</v>
      </c>
      <c r="AL39" s="1188"/>
      <c r="AM39" s="1188"/>
      <c r="AN39" s="1189"/>
      <c r="AO39" s="308" t="s">
        <v>522</v>
      </c>
      <c r="AP39" s="308" t="s">
        <v>522</v>
      </c>
      <c r="AQ39" s="309">
        <v>-7358</v>
      </c>
      <c r="AR39" s="310" t="s">
        <v>522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544</v>
      </c>
      <c r="AL40" s="1185"/>
      <c r="AM40" s="1185"/>
      <c r="AN40" s="1186"/>
      <c r="AO40" s="308">
        <v>-389620</v>
      </c>
      <c r="AP40" s="308">
        <v>-108258</v>
      </c>
      <c r="AQ40" s="309">
        <v>-130450</v>
      </c>
      <c r="AR40" s="310">
        <v>-17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302</v>
      </c>
      <c r="AL41" s="1191"/>
      <c r="AM41" s="1191"/>
      <c r="AN41" s="1192"/>
      <c r="AO41" s="308">
        <v>174218</v>
      </c>
      <c r="AP41" s="308">
        <v>48407</v>
      </c>
      <c r="AQ41" s="309">
        <v>52112</v>
      </c>
      <c r="AR41" s="310">
        <v>-7.1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514</v>
      </c>
      <c r="AN49" s="1179" t="s">
        <v>548</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1101240</v>
      </c>
      <c r="AN51" s="330">
        <v>275862</v>
      </c>
      <c r="AO51" s="331">
        <v>15.5</v>
      </c>
      <c r="AP51" s="332">
        <v>291173</v>
      </c>
      <c r="AQ51" s="333">
        <v>-0.3</v>
      </c>
      <c r="AR51" s="334">
        <v>15.8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132998</v>
      </c>
      <c r="AN52" s="338">
        <v>33316</v>
      </c>
      <c r="AO52" s="339">
        <v>-45.8</v>
      </c>
      <c r="AP52" s="340">
        <v>119071</v>
      </c>
      <c r="AQ52" s="341">
        <v>-6.7</v>
      </c>
      <c r="AR52" s="342">
        <v>-39.1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1054734</v>
      </c>
      <c r="AN53" s="330">
        <v>271839</v>
      </c>
      <c r="AO53" s="331">
        <v>-1.5</v>
      </c>
      <c r="AP53" s="332">
        <v>271581</v>
      </c>
      <c r="AQ53" s="333">
        <v>-6.7</v>
      </c>
      <c r="AR53" s="334">
        <v>5.2</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903290</v>
      </c>
      <c r="AN54" s="338">
        <v>232807</v>
      </c>
      <c r="AO54" s="339">
        <v>598.79999999999995</v>
      </c>
      <c r="AP54" s="340">
        <v>117844</v>
      </c>
      <c r="AQ54" s="341">
        <v>-1</v>
      </c>
      <c r="AR54" s="342">
        <v>599.79999999999995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340061</v>
      </c>
      <c r="AN55" s="330">
        <v>89679</v>
      </c>
      <c r="AO55" s="331">
        <v>-67</v>
      </c>
      <c r="AP55" s="332">
        <v>268375</v>
      </c>
      <c r="AQ55" s="333">
        <v>-1.2</v>
      </c>
      <c r="AR55" s="334">
        <v>-65.8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116734</v>
      </c>
      <c r="AN56" s="338">
        <v>30784</v>
      </c>
      <c r="AO56" s="339">
        <v>-86.8</v>
      </c>
      <c r="AP56" s="340">
        <v>119602</v>
      </c>
      <c r="AQ56" s="341">
        <v>1.5</v>
      </c>
      <c r="AR56" s="342">
        <v>-88.3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640546</v>
      </c>
      <c r="AN57" s="330">
        <v>173074</v>
      </c>
      <c r="AO57" s="331">
        <v>93</v>
      </c>
      <c r="AP57" s="332">
        <v>301035</v>
      </c>
      <c r="AQ57" s="333">
        <v>12.2</v>
      </c>
      <c r="AR57" s="334">
        <v>80.8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277228</v>
      </c>
      <c r="AN58" s="338">
        <v>74906</v>
      </c>
      <c r="AO58" s="339">
        <v>143.30000000000001</v>
      </c>
      <c r="AP58" s="340">
        <v>154376</v>
      </c>
      <c r="AQ58" s="341">
        <v>29.1</v>
      </c>
      <c r="AR58" s="342">
        <v>114.2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687496</v>
      </c>
      <c r="AN59" s="330">
        <v>191024</v>
      </c>
      <c r="AO59" s="331">
        <v>10.4</v>
      </c>
      <c r="AP59" s="332">
        <v>277467</v>
      </c>
      <c r="AQ59" s="333">
        <v>-7.8</v>
      </c>
      <c r="AR59" s="334">
        <v>18.2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117546</v>
      </c>
      <c r="AN60" s="338">
        <v>32661</v>
      </c>
      <c r="AO60" s="339">
        <v>-56.4</v>
      </c>
      <c r="AP60" s="340">
        <v>128378</v>
      </c>
      <c r="AQ60" s="341">
        <v>-16.8</v>
      </c>
      <c r="AR60" s="342">
        <v>-39.6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764815</v>
      </c>
      <c r="AN61" s="345">
        <v>200296</v>
      </c>
      <c r="AO61" s="346">
        <v>10.1</v>
      </c>
      <c r="AP61" s="347">
        <v>281926</v>
      </c>
      <c r="AQ61" s="348">
        <v>-0.8</v>
      </c>
      <c r="AR61" s="334">
        <v>10.9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309559</v>
      </c>
      <c r="AN62" s="338">
        <v>80895</v>
      </c>
      <c r="AO62" s="339">
        <v>110.6</v>
      </c>
      <c r="AP62" s="340">
        <v>127854</v>
      </c>
      <c r="AQ62" s="341">
        <v>1.2</v>
      </c>
      <c r="AR62" s="342">
        <v>109.4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raVQjmBso7q1rmFwUpOWS+GAUJFAWQ53DUMca5zLKpxfNQpgvagYpn77/R+ZGX1Evrf8/5hQgQkgDyYhFAkMQ==" saltValue="GC5HvfAzzjEdU4tDoELL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0" spans="125:125" ht="13.5" hidden="1" customHeight="1" x14ac:dyDescent="0.15"/>
    <row r="121" spans="125:125" ht="13.5" hidden="1" customHeight="1" x14ac:dyDescent="0.15">
      <c r="DU121" s="255"/>
    </row>
  </sheetData>
  <sheetProtection algorithmName="SHA-512" hashValue="5v1aHbVJ0Qbx2OsBkR96j7rUA2y55KbGHmkKxfGO5cHCHYU/VTZ3Ps86uRyTZtpfE5Q4XzXSsaXlatg2DIpRwQ==" saltValue="K3w7Ixiuj/eprJ9TSr5/8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VD4IYZwH+bGmsmvlqcu7uwo/0ubzB470NZivKuvEQjHgl6CA+3B4qgEEvIplxolmHUXygu+r0VfFteIlNlL7tA==" saltValue="r6SyYpAHoaaDY31y0mxum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3" t="s">
        <v>3</v>
      </c>
      <c r="D47" s="1203"/>
      <c r="E47" s="1204"/>
      <c r="F47" s="11">
        <v>29.85</v>
      </c>
      <c r="G47" s="12">
        <v>25.85</v>
      </c>
      <c r="H47" s="12">
        <v>29.12</v>
      </c>
      <c r="I47" s="12">
        <v>21.91</v>
      </c>
      <c r="J47" s="13">
        <v>18.79</v>
      </c>
    </row>
    <row r="48" spans="2:10" ht="57.75" customHeight="1" x14ac:dyDescent="0.15">
      <c r="B48" s="14"/>
      <c r="C48" s="1205" t="s">
        <v>4</v>
      </c>
      <c r="D48" s="1205"/>
      <c r="E48" s="1206"/>
      <c r="F48" s="15">
        <v>3.09</v>
      </c>
      <c r="G48" s="16">
        <v>3.01</v>
      </c>
      <c r="H48" s="16">
        <v>3.04</v>
      </c>
      <c r="I48" s="16">
        <v>2.67</v>
      </c>
      <c r="J48" s="17">
        <v>2.5299999999999998</v>
      </c>
    </row>
    <row r="49" spans="2:10" ht="57.75" customHeight="1" thickBot="1" x14ac:dyDescent="0.2">
      <c r="B49" s="18"/>
      <c r="C49" s="1207" t="s">
        <v>5</v>
      </c>
      <c r="D49" s="1207"/>
      <c r="E49" s="1208"/>
      <c r="F49" s="19" t="s">
        <v>569</v>
      </c>
      <c r="G49" s="20" t="s">
        <v>570</v>
      </c>
      <c r="H49" s="20">
        <v>4.83</v>
      </c>
      <c r="I49" s="20" t="s">
        <v>571</v>
      </c>
      <c r="J49" s="21" t="s">
        <v>572</v>
      </c>
    </row>
    <row r="50" spans="2:10" x14ac:dyDescent="0.15"/>
  </sheetData>
  <sheetProtection algorithmName="SHA-512" hashValue="8UEDZ91/Q+GiWEMfQHjCwD6P4Ak0ZRu4N67SSmOtOriM8yapZNy7BDVV638eYz6OmjVqPm7tH7ElF2vt9Cbf0w==" saltValue="5f5aLsi1ibStbBHjTR8o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5" t="s">
        <v>573</v>
      </c>
      <c r="D34" s="1215"/>
      <c r="E34" s="1216"/>
      <c r="F34" s="32">
        <v>5.43</v>
      </c>
      <c r="G34" s="33">
        <v>5.8</v>
      </c>
      <c r="H34" s="33">
        <v>6.02</v>
      </c>
      <c r="I34" s="33">
        <v>5.95</v>
      </c>
      <c r="J34" s="34">
        <v>5.6</v>
      </c>
      <c r="K34" s="22"/>
      <c r="L34" s="22"/>
      <c r="M34" s="22"/>
      <c r="N34" s="22"/>
      <c r="O34" s="22"/>
      <c r="P34" s="22"/>
    </row>
    <row r="35" spans="1:16" ht="39" customHeight="1" x14ac:dyDescent="0.15">
      <c r="A35" s="22"/>
      <c r="B35" s="35"/>
      <c r="C35" s="1209" t="s">
        <v>574</v>
      </c>
      <c r="D35" s="1210"/>
      <c r="E35" s="1211"/>
      <c r="F35" s="36">
        <v>3.09</v>
      </c>
      <c r="G35" s="37">
        <v>3.01</v>
      </c>
      <c r="H35" s="37">
        <v>3.03</v>
      </c>
      <c r="I35" s="37">
        <v>2.66</v>
      </c>
      <c r="J35" s="38">
        <v>2.52</v>
      </c>
      <c r="K35" s="22"/>
      <c r="L35" s="22"/>
      <c r="M35" s="22"/>
      <c r="N35" s="22"/>
      <c r="O35" s="22"/>
      <c r="P35" s="22"/>
    </row>
    <row r="36" spans="1:16" ht="39" customHeight="1" x14ac:dyDescent="0.15">
      <c r="A36" s="22"/>
      <c r="B36" s="35"/>
      <c r="C36" s="1209" t="s">
        <v>575</v>
      </c>
      <c r="D36" s="1210"/>
      <c r="E36" s="1211"/>
      <c r="F36" s="36">
        <v>0.26</v>
      </c>
      <c r="G36" s="37">
        <v>0.47</v>
      </c>
      <c r="H36" s="37">
        <v>0.21</v>
      </c>
      <c r="I36" s="37">
        <v>0.23</v>
      </c>
      <c r="J36" s="38">
        <v>0.56000000000000005</v>
      </c>
      <c r="K36" s="22"/>
      <c r="L36" s="22"/>
      <c r="M36" s="22"/>
      <c r="N36" s="22"/>
      <c r="O36" s="22"/>
      <c r="P36" s="22"/>
    </row>
    <row r="37" spans="1:16" ht="39" customHeight="1" x14ac:dyDescent="0.15">
      <c r="A37" s="22"/>
      <c r="B37" s="35"/>
      <c r="C37" s="1209" t="s">
        <v>576</v>
      </c>
      <c r="D37" s="1210"/>
      <c r="E37" s="1211"/>
      <c r="F37" s="36">
        <v>0.45</v>
      </c>
      <c r="G37" s="37">
        <v>0.34</v>
      </c>
      <c r="H37" s="37">
        <v>0.36</v>
      </c>
      <c r="I37" s="37">
        <v>0.15</v>
      </c>
      <c r="J37" s="38">
        <v>0.12</v>
      </c>
      <c r="K37" s="22"/>
      <c r="L37" s="22"/>
      <c r="M37" s="22"/>
      <c r="N37" s="22"/>
      <c r="O37" s="22"/>
      <c r="P37" s="22"/>
    </row>
    <row r="38" spans="1:16" ht="39" customHeight="1" x14ac:dyDescent="0.15">
      <c r="A38" s="22"/>
      <c r="B38" s="35"/>
      <c r="C38" s="1209" t="s">
        <v>577</v>
      </c>
      <c r="D38" s="1210"/>
      <c r="E38" s="1211"/>
      <c r="F38" s="36">
        <v>0.11</v>
      </c>
      <c r="G38" s="37">
        <v>0.1</v>
      </c>
      <c r="H38" s="37">
        <v>0.19</v>
      </c>
      <c r="I38" s="37">
        <v>0.1</v>
      </c>
      <c r="J38" s="38">
        <v>0.08</v>
      </c>
      <c r="K38" s="22"/>
      <c r="L38" s="22"/>
      <c r="M38" s="22"/>
      <c r="N38" s="22"/>
      <c r="O38" s="22"/>
      <c r="P38" s="22"/>
    </row>
    <row r="39" spans="1:16" ht="39" customHeight="1" x14ac:dyDescent="0.15">
      <c r="A39" s="22"/>
      <c r="B39" s="35"/>
      <c r="C39" s="1209" t="s">
        <v>578</v>
      </c>
      <c r="D39" s="1210"/>
      <c r="E39" s="1211"/>
      <c r="F39" s="36">
        <v>0.02</v>
      </c>
      <c r="G39" s="37">
        <v>0.01</v>
      </c>
      <c r="H39" s="37">
        <v>0.01</v>
      </c>
      <c r="I39" s="37">
        <v>0.01</v>
      </c>
      <c r="J39" s="38">
        <v>0.02</v>
      </c>
      <c r="K39" s="22"/>
      <c r="L39" s="22"/>
      <c r="M39" s="22"/>
      <c r="N39" s="22"/>
      <c r="O39" s="22"/>
      <c r="P39" s="22"/>
    </row>
    <row r="40" spans="1:16" ht="39" customHeight="1" x14ac:dyDescent="0.15">
      <c r="A40" s="22"/>
      <c r="B40" s="35"/>
      <c r="C40" s="1209" t="s">
        <v>579</v>
      </c>
      <c r="D40" s="1210"/>
      <c r="E40" s="1211"/>
      <c r="F40" s="36">
        <v>0</v>
      </c>
      <c r="G40" s="37">
        <v>0.03</v>
      </c>
      <c r="H40" s="37">
        <v>0</v>
      </c>
      <c r="I40" s="37">
        <v>0</v>
      </c>
      <c r="J40" s="38">
        <v>0</v>
      </c>
      <c r="K40" s="22"/>
      <c r="L40" s="22"/>
      <c r="M40" s="22"/>
      <c r="N40" s="22"/>
      <c r="O40" s="22"/>
      <c r="P40" s="22"/>
    </row>
    <row r="41" spans="1:16" ht="39" customHeight="1" x14ac:dyDescent="0.15">
      <c r="A41" s="22"/>
      <c r="B41" s="35"/>
      <c r="C41" s="1209" t="s">
        <v>580</v>
      </c>
      <c r="D41" s="1210"/>
      <c r="E41" s="1211"/>
      <c r="F41" s="36">
        <v>0</v>
      </c>
      <c r="G41" s="37">
        <v>0</v>
      </c>
      <c r="H41" s="37">
        <v>0</v>
      </c>
      <c r="I41" s="37">
        <v>0</v>
      </c>
      <c r="J41" s="38">
        <v>0</v>
      </c>
      <c r="K41" s="22"/>
      <c r="L41" s="22"/>
      <c r="M41" s="22"/>
      <c r="N41" s="22"/>
      <c r="O41" s="22"/>
      <c r="P41" s="22"/>
    </row>
    <row r="42" spans="1:16" ht="39" customHeight="1" x14ac:dyDescent="0.15">
      <c r="A42" s="22"/>
      <c r="B42" s="39"/>
      <c r="C42" s="1209" t="s">
        <v>581</v>
      </c>
      <c r="D42" s="1210"/>
      <c r="E42" s="1211"/>
      <c r="F42" s="36" t="s">
        <v>522</v>
      </c>
      <c r="G42" s="37" t="s">
        <v>522</v>
      </c>
      <c r="H42" s="37" t="s">
        <v>522</v>
      </c>
      <c r="I42" s="37" t="s">
        <v>522</v>
      </c>
      <c r="J42" s="38" t="s">
        <v>522</v>
      </c>
      <c r="K42" s="22"/>
      <c r="L42" s="22"/>
      <c r="M42" s="22"/>
      <c r="N42" s="22"/>
      <c r="O42" s="22"/>
      <c r="P42" s="22"/>
    </row>
    <row r="43" spans="1:16" ht="39" customHeight="1" thickBot="1" x14ac:dyDescent="0.2">
      <c r="A43" s="22"/>
      <c r="B43" s="40"/>
      <c r="C43" s="1212" t="s">
        <v>582</v>
      </c>
      <c r="D43" s="1213"/>
      <c r="E43" s="1214"/>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P0EH5PhkUzyKabk8aLjynUOA0cx2vt7GaOiKpz+CzeFCFwe2Gw2CSCFVoiOKdExkrvXAnWSUqHqzpBlaipYtw==" saltValue="xgJn8S7JWo8asNGf2hcD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427</v>
      </c>
      <c r="L45" s="60">
        <v>433</v>
      </c>
      <c r="M45" s="60">
        <v>485</v>
      </c>
      <c r="N45" s="60">
        <v>484</v>
      </c>
      <c r="O45" s="61">
        <v>501</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522</v>
      </c>
      <c r="L46" s="64" t="s">
        <v>522</v>
      </c>
      <c r="M46" s="64" t="s">
        <v>522</v>
      </c>
      <c r="N46" s="64" t="s">
        <v>522</v>
      </c>
      <c r="O46" s="65" t="s">
        <v>522</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522</v>
      </c>
      <c r="L47" s="64" t="s">
        <v>522</v>
      </c>
      <c r="M47" s="64" t="s">
        <v>522</v>
      </c>
      <c r="N47" s="64" t="s">
        <v>522</v>
      </c>
      <c r="O47" s="65" t="s">
        <v>522</v>
      </c>
      <c r="P47" s="48"/>
      <c r="Q47" s="48"/>
      <c r="R47" s="48"/>
      <c r="S47" s="48"/>
      <c r="T47" s="48"/>
      <c r="U47" s="48"/>
    </row>
    <row r="48" spans="1:21" ht="30.75" customHeight="1" x14ac:dyDescent="0.15">
      <c r="A48" s="48"/>
      <c r="B48" s="1237"/>
      <c r="C48" s="1238"/>
      <c r="D48" s="62"/>
      <c r="E48" s="1219" t="s">
        <v>15</v>
      </c>
      <c r="F48" s="1219"/>
      <c r="G48" s="1219"/>
      <c r="H48" s="1219"/>
      <c r="I48" s="1219"/>
      <c r="J48" s="1220"/>
      <c r="K48" s="63">
        <v>52</v>
      </c>
      <c r="L48" s="64">
        <v>48</v>
      </c>
      <c r="M48" s="64">
        <v>49</v>
      </c>
      <c r="N48" s="64">
        <v>45</v>
      </c>
      <c r="O48" s="65">
        <v>61</v>
      </c>
      <c r="P48" s="48"/>
      <c r="Q48" s="48"/>
      <c r="R48" s="48"/>
      <c r="S48" s="48"/>
      <c r="T48" s="48"/>
      <c r="U48" s="48"/>
    </row>
    <row r="49" spans="1:21" ht="30.75" customHeight="1" x14ac:dyDescent="0.15">
      <c r="A49" s="48"/>
      <c r="B49" s="1237"/>
      <c r="C49" s="1238"/>
      <c r="D49" s="62"/>
      <c r="E49" s="1219" t="s">
        <v>16</v>
      </c>
      <c r="F49" s="1219"/>
      <c r="G49" s="1219"/>
      <c r="H49" s="1219"/>
      <c r="I49" s="1219"/>
      <c r="J49" s="1220"/>
      <c r="K49" s="63">
        <v>2</v>
      </c>
      <c r="L49" s="64">
        <v>1</v>
      </c>
      <c r="M49" s="64">
        <v>2</v>
      </c>
      <c r="N49" s="64">
        <v>2</v>
      </c>
      <c r="O49" s="65">
        <v>2</v>
      </c>
      <c r="P49" s="48"/>
      <c r="Q49" s="48"/>
      <c r="R49" s="48"/>
      <c r="S49" s="48"/>
      <c r="T49" s="48"/>
      <c r="U49" s="48"/>
    </row>
    <row r="50" spans="1:21" ht="30.75" customHeight="1" x14ac:dyDescent="0.15">
      <c r="A50" s="48"/>
      <c r="B50" s="1237"/>
      <c r="C50" s="1238"/>
      <c r="D50" s="62"/>
      <c r="E50" s="1219" t="s">
        <v>17</v>
      </c>
      <c r="F50" s="1219"/>
      <c r="G50" s="1219"/>
      <c r="H50" s="1219"/>
      <c r="I50" s="1219"/>
      <c r="J50" s="1220"/>
      <c r="K50" s="63">
        <v>9</v>
      </c>
      <c r="L50" s="64">
        <v>9</v>
      </c>
      <c r="M50" s="64">
        <v>1</v>
      </c>
      <c r="N50" s="64">
        <v>0</v>
      </c>
      <c r="O50" s="65">
        <v>0</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522</v>
      </c>
      <c r="L51" s="64" t="s">
        <v>522</v>
      </c>
      <c r="M51" s="64" t="s">
        <v>522</v>
      </c>
      <c r="N51" s="64" t="s">
        <v>522</v>
      </c>
      <c r="O51" s="65" t="s">
        <v>522</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362</v>
      </c>
      <c r="L52" s="64">
        <v>360</v>
      </c>
      <c r="M52" s="64">
        <v>386</v>
      </c>
      <c r="N52" s="64">
        <v>388</v>
      </c>
      <c r="O52" s="65">
        <v>389</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128</v>
      </c>
      <c r="L53" s="69">
        <v>131</v>
      </c>
      <c r="M53" s="69">
        <v>151</v>
      </c>
      <c r="N53" s="69">
        <v>143</v>
      </c>
      <c r="O53" s="70">
        <v>175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591</v>
      </c>
      <c r="L57" s="84" t="s">
        <v>591</v>
      </c>
      <c r="M57" s="84" t="s">
        <v>591</v>
      </c>
      <c r="N57" s="84" t="s">
        <v>591</v>
      </c>
      <c r="O57" s="85" t="s">
        <v>591</v>
      </c>
    </row>
    <row r="58" spans="1:21" ht="31.5" customHeight="1" thickBot="1" x14ac:dyDescent="0.2">
      <c r="B58" s="1227"/>
      <c r="C58" s="1228"/>
      <c r="D58" s="1232" t="s">
        <v>27</v>
      </c>
      <c r="E58" s="1233"/>
      <c r="F58" s="1233"/>
      <c r="G58" s="1233"/>
      <c r="H58" s="1233"/>
      <c r="I58" s="1233"/>
      <c r="J58" s="1234"/>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A9Py/XoVEvK9hioQDSWlcrn/sS/vnVhLDPYLOlvOcv+QbPl7CVA5FfKD0SClW/qk+/KGy0r0IR1h6WheO4OWw==" saltValue="VKj/UeWdGPYA3ggYtbcu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55" t="s">
        <v>30</v>
      </c>
      <c r="C41" s="1256"/>
      <c r="D41" s="102"/>
      <c r="E41" s="1257" t="s">
        <v>31</v>
      </c>
      <c r="F41" s="1257"/>
      <c r="G41" s="1257"/>
      <c r="H41" s="1258"/>
      <c r="I41" s="351">
        <v>3244</v>
      </c>
      <c r="J41" s="352">
        <v>3778</v>
      </c>
      <c r="K41" s="352">
        <v>3534</v>
      </c>
      <c r="L41" s="352">
        <v>3468</v>
      </c>
      <c r="M41" s="353">
        <v>3489</v>
      </c>
    </row>
    <row r="42" spans="2:13" ht="27.75" customHeight="1" x14ac:dyDescent="0.15">
      <c r="B42" s="1245"/>
      <c r="C42" s="1246"/>
      <c r="D42" s="103"/>
      <c r="E42" s="1249" t="s">
        <v>32</v>
      </c>
      <c r="F42" s="1249"/>
      <c r="G42" s="1249"/>
      <c r="H42" s="1250"/>
      <c r="I42" s="354">
        <v>81</v>
      </c>
      <c r="J42" s="355">
        <v>73</v>
      </c>
      <c r="K42" s="355" t="s">
        <v>522</v>
      </c>
      <c r="L42" s="355" t="s">
        <v>522</v>
      </c>
      <c r="M42" s="356">
        <v>49</v>
      </c>
    </row>
    <row r="43" spans="2:13" ht="27.75" customHeight="1" x14ac:dyDescent="0.15">
      <c r="B43" s="1245"/>
      <c r="C43" s="1246"/>
      <c r="D43" s="103"/>
      <c r="E43" s="1249" t="s">
        <v>33</v>
      </c>
      <c r="F43" s="1249"/>
      <c r="G43" s="1249"/>
      <c r="H43" s="1250"/>
      <c r="I43" s="354">
        <v>573</v>
      </c>
      <c r="J43" s="355">
        <v>564</v>
      </c>
      <c r="K43" s="355">
        <v>510</v>
      </c>
      <c r="L43" s="355">
        <v>438</v>
      </c>
      <c r="M43" s="356">
        <v>431</v>
      </c>
    </row>
    <row r="44" spans="2:13" ht="27.75" customHeight="1" x14ac:dyDescent="0.15">
      <c r="B44" s="1245"/>
      <c r="C44" s="1246"/>
      <c r="D44" s="103"/>
      <c r="E44" s="1249" t="s">
        <v>34</v>
      </c>
      <c r="F44" s="1249"/>
      <c r="G44" s="1249"/>
      <c r="H44" s="1250"/>
      <c r="I44" s="354">
        <v>7</v>
      </c>
      <c r="J44" s="355">
        <v>6</v>
      </c>
      <c r="K44" s="355">
        <v>4</v>
      </c>
      <c r="L44" s="355">
        <v>3</v>
      </c>
      <c r="M44" s="356">
        <v>2</v>
      </c>
    </row>
    <row r="45" spans="2:13" ht="27.75" customHeight="1" x14ac:dyDescent="0.15">
      <c r="B45" s="1245"/>
      <c r="C45" s="1246"/>
      <c r="D45" s="103"/>
      <c r="E45" s="1249" t="s">
        <v>35</v>
      </c>
      <c r="F45" s="1249"/>
      <c r="G45" s="1249"/>
      <c r="H45" s="1250"/>
      <c r="I45" s="354">
        <v>765</v>
      </c>
      <c r="J45" s="355">
        <v>752</v>
      </c>
      <c r="K45" s="355">
        <v>714</v>
      </c>
      <c r="L45" s="355">
        <v>509</v>
      </c>
      <c r="M45" s="356">
        <v>477</v>
      </c>
    </row>
    <row r="46" spans="2:13" ht="27.75" customHeight="1" x14ac:dyDescent="0.15">
      <c r="B46" s="1245"/>
      <c r="C46" s="1246"/>
      <c r="D46" s="104"/>
      <c r="E46" s="1249" t="s">
        <v>36</v>
      </c>
      <c r="F46" s="1249"/>
      <c r="G46" s="1249"/>
      <c r="H46" s="1250"/>
      <c r="I46" s="354" t="s">
        <v>522</v>
      </c>
      <c r="J46" s="355" t="s">
        <v>522</v>
      </c>
      <c r="K46" s="355" t="s">
        <v>522</v>
      </c>
      <c r="L46" s="355" t="s">
        <v>522</v>
      </c>
      <c r="M46" s="356" t="s">
        <v>522</v>
      </c>
    </row>
    <row r="47" spans="2:13" ht="27.75" customHeight="1" x14ac:dyDescent="0.15">
      <c r="B47" s="1245"/>
      <c r="C47" s="1246"/>
      <c r="D47" s="105"/>
      <c r="E47" s="1259" t="s">
        <v>37</v>
      </c>
      <c r="F47" s="1260"/>
      <c r="G47" s="1260"/>
      <c r="H47" s="1261"/>
      <c r="I47" s="354" t="s">
        <v>522</v>
      </c>
      <c r="J47" s="355" t="s">
        <v>522</v>
      </c>
      <c r="K47" s="355" t="s">
        <v>522</v>
      </c>
      <c r="L47" s="355" t="s">
        <v>522</v>
      </c>
      <c r="M47" s="356" t="s">
        <v>522</v>
      </c>
    </row>
    <row r="48" spans="2:13" ht="27.75" customHeight="1" x14ac:dyDescent="0.15">
      <c r="B48" s="1245"/>
      <c r="C48" s="1246"/>
      <c r="D48" s="103"/>
      <c r="E48" s="1249" t="s">
        <v>38</v>
      </c>
      <c r="F48" s="1249"/>
      <c r="G48" s="1249"/>
      <c r="H48" s="1250"/>
      <c r="I48" s="354" t="s">
        <v>522</v>
      </c>
      <c r="J48" s="355" t="s">
        <v>522</v>
      </c>
      <c r="K48" s="355" t="s">
        <v>522</v>
      </c>
      <c r="L48" s="355" t="s">
        <v>522</v>
      </c>
      <c r="M48" s="356" t="s">
        <v>522</v>
      </c>
    </row>
    <row r="49" spans="2:13" ht="27.75" customHeight="1" x14ac:dyDescent="0.15">
      <c r="B49" s="1247"/>
      <c r="C49" s="1248"/>
      <c r="D49" s="103"/>
      <c r="E49" s="1249" t="s">
        <v>39</v>
      </c>
      <c r="F49" s="1249"/>
      <c r="G49" s="1249"/>
      <c r="H49" s="1250"/>
      <c r="I49" s="354" t="s">
        <v>522</v>
      </c>
      <c r="J49" s="355" t="s">
        <v>522</v>
      </c>
      <c r="K49" s="355" t="s">
        <v>522</v>
      </c>
      <c r="L49" s="355" t="s">
        <v>522</v>
      </c>
      <c r="M49" s="356" t="s">
        <v>522</v>
      </c>
    </row>
    <row r="50" spans="2:13" ht="27.75" customHeight="1" x14ac:dyDescent="0.15">
      <c r="B50" s="1243" t="s">
        <v>40</v>
      </c>
      <c r="C50" s="1244"/>
      <c r="D50" s="106"/>
      <c r="E50" s="1249" t="s">
        <v>41</v>
      </c>
      <c r="F50" s="1249"/>
      <c r="G50" s="1249"/>
      <c r="H50" s="1250"/>
      <c r="I50" s="354">
        <v>4885</v>
      </c>
      <c r="J50" s="355">
        <v>5037</v>
      </c>
      <c r="K50" s="355">
        <v>5323</v>
      </c>
      <c r="L50" s="355">
        <v>5559</v>
      </c>
      <c r="M50" s="356">
        <v>5938</v>
      </c>
    </row>
    <row r="51" spans="2:13" ht="27.75" customHeight="1" x14ac:dyDescent="0.15">
      <c r="B51" s="1245"/>
      <c r="C51" s="1246"/>
      <c r="D51" s="103"/>
      <c r="E51" s="1249" t="s">
        <v>42</v>
      </c>
      <c r="F51" s="1249"/>
      <c r="G51" s="1249"/>
      <c r="H51" s="1250"/>
      <c r="I51" s="354" t="s">
        <v>522</v>
      </c>
      <c r="J51" s="355" t="s">
        <v>522</v>
      </c>
      <c r="K51" s="355" t="s">
        <v>522</v>
      </c>
      <c r="L51" s="355" t="s">
        <v>522</v>
      </c>
      <c r="M51" s="356" t="s">
        <v>522</v>
      </c>
    </row>
    <row r="52" spans="2:13" ht="27.75" customHeight="1" x14ac:dyDescent="0.15">
      <c r="B52" s="1247"/>
      <c r="C52" s="1248"/>
      <c r="D52" s="103"/>
      <c r="E52" s="1249" t="s">
        <v>43</v>
      </c>
      <c r="F52" s="1249"/>
      <c r="G52" s="1249"/>
      <c r="H52" s="1250"/>
      <c r="I52" s="354">
        <v>3401</v>
      </c>
      <c r="J52" s="355">
        <v>3773</v>
      </c>
      <c r="K52" s="355">
        <v>3622</v>
      </c>
      <c r="L52" s="355">
        <v>3567</v>
      </c>
      <c r="M52" s="356">
        <v>3554</v>
      </c>
    </row>
    <row r="53" spans="2:13" ht="27.75" customHeight="1" thickBot="1" x14ac:dyDescent="0.2">
      <c r="B53" s="1251" t="s">
        <v>44</v>
      </c>
      <c r="C53" s="1252"/>
      <c r="D53" s="107"/>
      <c r="E53" s="1253" t="s">
        <v>45</v>
      </c>
      <c r="F53" s="1253"/>
      <c r="G53" s="1253"/>
      <c r="H53" s="1254"/>
      <c r="I53" s="357">
        <v>-3616</v>
      </c>
      <c r="J53" s="358">
        <v>-3636</v>
      </c>
      <c r="K53" s="358">
        <v>-4183</v>
      </c>
      <c r="L53" s="358">
        <v>-4708</v>
      </c>
      <c r="M53" s="359">
        <v>-5043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Fh+xDL9jp4WWB/IFI0eNS5fPJOAcetTe56Rp0CgueEgutV5EzgdruXd0Cq6QqybWGiIL9Xi1Tu5Nd3QXEaGaQ==" saltValue="KagbiR0//uJQY0D6Najz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70" t="s">
        <v>48</v>
      </c>
      <c r="D55" s="1270"/>
      <c r="E55" s="1271"/>
      <c r="F55" s="119">
        <v>805</v>
      </c>
      <c r="G55" s="119">
        <v>636</v>
      </c>
      <c r="H55" s="120">
        <v>589</v>
      </c>
    </row>
    <row r="56" spans="2:8" ht="52.5" customHeight="1" x14ac:dyDescent="0.15">
      <c r="B56" s="121"/>
      <c r="C56" s="1272" t="s">
        <v>49</v>
      </c>
      <c r="D56" s="1272"/>
      <c r="E56" s="1273"/>
      <c r="F56" s="122">
        <v>759</v>
      </c>
      <c r="G56" s="122">
        <v>829</v>
      </c>
      <c r="H56" s="123">
        <v>986</v>
      </c>
    </row>
    <row r="57" spans="2:8" ht="53.25" customHeight="1" x14ac:dyDescent="0.15">
      <c r="B57" s="121"/>
      <c r="C57" s="1274" t="s">
        <v>50</v>
      </c>
      <c r="D57" s="1274"/>
      <c r="E57" s="1275"/>
      <c r="F57" s="124">
        <v>3731</v>
      </c>
      <c r="G57" s="124">
        <v>4064</v>
      </c>
      <c r="H57" s="125">
        <v>4333</v>
      </c>
    </row>
    <row r="58" spans="2:8" ht="45.75" customHeight="1" x14ac:dyDescent="0.15">
      <c r="B58" s="126"/>
      <c r="C58" s="1262" t="s">
        <v>595</v>
      </c>
      <c r="D58" s="1263"/>
      <c r="E58" s="1264"/>
      <c r="F58" s="127">
        <v>2083</v>
      </c>
      <c r="G58" s="127">
        <v>2390</v>
      </c>
      <c r="H58" s="128">
        <v>2643</v>
      </c>
    </row>
    <row r="59" spans="2:8" ht="45.75" customHeight="1" x14ac:dyDescent="0.15">
      <c r="B59" s="126"/>
      <c r="C59" s="1262" t="s">
        <v>596</v>
      </c>
      <c r="D59" s="1263"/>
      <c r="E59" s="1264"/>
      <c r="F59" s="127">
        <v>628</v>
      </c>
      <c r="G59" s="127">
        <v>639</v>
      </c>
      <c r="H59" s="128">
        <v>642</v>
      </c>
    </row>
    <row r="60" spans="2:8" ht="45.75" customHeight="1" x14ac:dyDescent="0.15">
      <c r="B60" s="126"/>
      <c r="C60" s="1262" t="s">
        <v>597</v>
      </c>
      <c r="D60" s="1263"/>
      <c r="E60" s="1264"/>
      <c r="F60" s="127">
        <v>500</v>
      </c>
      <c r="G60" s="127">
        <v>500</v>
      </c>
      <c r="H60" s="128">
        <v>500</v>
      </c>
    </row>
    <row r="61" spans="2:8" ht="45.75" customHeight="1" x14ac:dyDescent="0.15">
      <c r="B61" s="126"/>
      <c r="C61" s="1262" t="s">
        <v>598</v>
      </c>
      <c r="D61" s="1263"/>
      <c r="E61" s="1264"/>
      <c r="F61" s="127">
        <v>176</v>
      </c>
      <c r="G61" s="127">
        <v>176</v>
      </c>
      <c r="H61" s="128">
        <v>176</v>
      </c>
    </row>
    <row r="62" spans="2:8" ht="45.75" customHeight="1" thickBot="1" x14ac:dyDescent="0.2">
      <c r="B62" s="129"/>
      <c r="C62" s="1265" t="s">
        <v>599</v>
      </c>
      <c r="D62" s="1266"/>
      <c r="E62" s="1267"/>
      <c r="F62" s="130">
        <v>120</v>
      </c>
      <c r="G62" s="130">
        <v>120</v>
      </c>
      <c r="H62" s="131">
        <v>120</v>
      </c>
    </row>
    <row r="63" spans="2:8" ht="52.5" customHeight="1" thickBot="1" x14ac:dyDescent="0.2">
      <c r="B63" s="132"/>
      <c r="C63" s="1268" t="s">
        <v>51</v>
      </c>
      <c r="D63" s="1268"/>
      <c r="E63" s="1269"/>
      <c r="F63" s="133">
        <v>5295</v>
      </c>
      <c r="G63" s="133">
        <v>5529</v>
      </c>
      <c r="H63" s="134">
        <v>5908</v>
      </c>
    </row>
    <row r="64" spans="2:8" x14ac:dyDescent="0.15"/>
  </sheetData>
  <sheetProtection algorithmName="SHA-512" hashValue="XUp/TKLkaACx8bAHrU40yukNkMoQtANSZuaIopCzkkuVcS2ECXryapgu8Rzv7/w6UJ4W7ZNKatAAz/Fsfj1B1w==" saltValue="oZCiCnnOkNzW9eXA+vYt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770AC-6B40-42AE-B385-D4694BFB3625}">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601</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602</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611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603</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564</v>
      </c>
      <c r="BQ50" s="1281"/>
      <c r="BR50" s="1281"/>
      <c r="BS50" s="1281"/>
      <c r="BT50" s="1281"/>
      <c r="BU50" s="1281"/>
      <c r="BV50" s="1281"/>
      <c r="BW50" s="1281"/>
      <c r="BX50" s="1281" t="s">
        <v>565</v>
      </c>
      <c r="BY50" s="1281"/>
      <c r="BZ50" s="1281"/>
      <c r="CA50" s="1281"/>
      <c r="CB50" s="1281"/>
      <c r="CC50" s="1281"/>
      <c r="CD50" s="1281"/>
      <c r="CE50" s="1281"/>
      <c r="CF50" s="1281" t="s">
        <v>566</v>
      </c>
      <c r="CG50" s="1281"/>
      <c r="CH50" s="1281"/>
      <c r="CI50" s="1281"/>
      <c r="CJ50" s="1281"/>
      <c r="CK50" s="1281"/>
      <c r="CL50" s="1281"/>
      <c r="CM50" s="1281"/>
      <c r="CN50" s="1281" t="s">
        <v>567</v>
      </c>
      <c r="CO50" s="1281"/>
      <c r="CP50" s="1281"/>
      <c r="CQ50" s="1281"/>
      <c r="CR50" s="1281"/>
      <c r="CS50" s="1281"/>
      <c r="CT50" s="1281"/>
      <c r="CU50" s="1281"/>
      <c r="CV50" s="1281" t="s">
        <v>568</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604</v>
      </c>
      <c r="AO51" s="1279"/>
      <c r="AP51" s="1279"/>
      <c r="AQ51" s="1279"/>
      <c r="AR51" s="1279"/>
      <c r="AS51" s="1279"/>
      <c r="AT51" s="1279"/>
      <c r="AU51" s="1279"/>
      <c r="AV51" s="1279"/>
      <c r="AW51" s="1279"/>
      <c r="AX51" s="1279"/>
      <c r="AY51" s="1279"/>
      <c r="AZ51" s="1279"/>
      <c r="BA51" s="1279"/>
      <c r="BB51" s="1279" t="s">
        <v>605</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606</v>
      </c>
      <c r="BC53" s="1279"/>
      <c r="BD53" s="1279"/>
      <c r="BE53" s="1279"/>
      <c r="BF53" s="1279"/>
      <c r="BG53" s="1279"/>
      <c r="BH53" s="1279"/>
      <c r="BI53" s="1279"/>
      <c r="BJ53" s="1279"/>
      <c r="BK53" s="1279"/>
      <c r="BL53" s="1279"/>
      <c r="BM53" s="1279"/>
      <c r="BN53" s="1279"/>
      <c r="BO53" s="1279"/>
      <c r="BP53" s="1276">
        <v>59</v>
      </c>
      <c r="BQ53" s="1276"/>
      <c r="BR53" s="1276"/>
      <c r="BS53" s="1276"/>
      <c r="BT53" s="1276"/>
      <c r="BU53" s="1276"/>
      <c r="BV53" s="1276"/>
      <c r="BW53" s="1276"/>
      <c r="BX53" s="1276">
        <v>60</v>
      </c>
      <c r="BY53" s="1276"/>
      <c r="BZ53" s="1276"/>
      <c r="CA53" s="1276"/>
      <c r="CB53" s="1276"/>
      <c r="CC53" s="1276"/>
      <c r="CD53" s="1276"/>
      <c r="CE53" s="1276"/>
      <c r="CF53" s="1276">
        <v>62.2</v>
      </c>
      <c r="CG53" s="1276"/>
      <c r="CH53" s="1276"/>
      <c r="CI53" s="1276"/>
      <c r="CJ53" s="1276"/>
      <c r="CK53" s="1276"/>
      <c r="CL53" s="1276"/>
      <c r="CM53" s="1276"/>
      <c r="CN53" s="1276">
        <v>64.2</v>
      </c>
      <c r="CO53" s="1276"/>
      <c r="CP53" s="1276"/>
      <c r="CQ53" s="1276"/>
      <c r="CR53" s="1276"/>
      <c r="CS53" s="1276"/>
      <c r="CT53" s="1276"/>
      <c r="CU53" s="1276"/>
      <c r="CV53" s="1276">
        <v>65.7</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607</v>
      </c>
      <c r="AO55" s="1281"/>
      <c r="AP55" s="1281"/>
      <c r="AQ55" s="1281"/>
      <c r="AR55" s="1281"/>
      <c r="AS55" s="1281"/>
      <c r="AT55" s="1281"/>
      <c r="AU55" s="1281"/>
      <c r="AV55" s="1281"/>
      <c r="AW55" s="1281"/>
      <c r="AX55" s="1281"/>
      <c r="AY55" s="1281"/>
      <c r="AZ55" s="1281"/>
      <c r="BA55" s="1281"/>
      <c r="BB55" s="1279" t="s">
        <v>605</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606</v>
      </c>
      <c r="BC57" s="1279"/>
      <c r="BD57" s="1279"/>
      <c r="BE57" s="1279"/>
      <c r="BF57" s="1279"/>
      <c r="BG57" s="1279"/>
      <c r="BH57" s="1279"/>
      <c r="BI57" s="1279"/>
      <c r="BJ57" s="1279"/>
      <c r="BK57" s="1279"/>
      <c r="BL57" s="1279"/>
      <c r="BM57" s="1279"/>
      <c r="BN57" s="1279"/>
      <c r="BO57" s="1279"/>
      <c r="BP57" s="1276">
        <v>57.7</v>
      </c>
      <c r="BQ57" s="1276"/>
      <c r="BR57" s="1276"/>
      <c r="BS57" s="1276"/>
      <c r="BT57" s="1276"/>
      <c r="BU57" s="1276"/>
      <c r="BV57" s="1276"/>
      <c r="BW57" s="1276"/>
      <c r="BX57" s="1276">
        <v>59.3</v>
      </c>
      <c r="BY57" s="1276"/>
      <c r="BZ57" s="1276"/>
      <c r="CA57" s="1276"/>
      <c r="CB57" s="1276"/>
      <c r="CC57" s="1276"/>
      <c r="CD57" s="1276"/>
      <c r="CE57" s="1276"/>
      <c r="CF57" s="1276">
        <v>60.4</v>
      </c>
      <c r="CG57" s="1276"/>
      <c r="CH57" s="1276"/>
      <c r="CI57" s="1276"/>
      <c r="CJ57" s="1276"/>
      <c r="CK57" s="1276"/>
      <c r="CL57" s="1276"/>
      <c r="CM57" s="1276"/>
      <c r="CN57" s="1276">
        <v>61.1</v>
      </c>
      <c r="CO57" s="1276"/>
      <c r="CP57" s="1276"/>
      <c r="CQ57" s="1276"/>
      <c r="CR57" s="1276"/>
      <c r="CS57" s="1276"/>
      <c r="CT57" s="1276"/>
      <c r="CU57" s="1276"/>
      <c r="CV57" s="1276">
        <v>62.3</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608</v>
      </c>
    </row>
    <row r="64" spans="1:109" x14ac:dyDescent="0.15">
      <c r="B64" s="375"/>
      <c r="G64" s="382"/>
      <c r="I64" s="395"/>
      <c r="J64" s="395"/>
      <c r="K64" s="395"/>
      <c r="L64" s="395"/>
      <c r="M64" s="395"/>
      <c r="N64" s="396"/>
      <c r="AM64" s="382"/>
      <c r="AN64" s="382" t="s">
        <v>602</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603</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564</v>
      </c>
      <c r="BQ72" s="1281"/>
      <c r="BR72" s="1281"/>
      <c r="BS72" s="1281"/>
      <c r="BT72" s="1281"/>
      <c r="BU72" s="1281"/>
      <c r="BV72" s="1281"/>
      <c r="BW72" s="1281"/>
      <c r="BX72" s="1281" t="s">
        <v>565</v>
      </c>
      <c r="BY72" s="1281"/>
      <c r="BZ72" s="1281"/>
      <c r="CA72" s="1281"/>
      <c r="CB72" s="1281"/>
      <c r="CC72" s="1281"/>
      <c r="CD72" s="1281"/>
      <c r="CE72" s="1281"/>
      <c r="CF72" s="1281" t="s">
        <v>566</v>
      </c>
      <c r="CG72" s="1281"/>
      <c r="CH72" s="1281"/>
      <c r="CI72" s="1281"/>
      <c r="CJ72" s="1281"/>
      <c r="CK72" s="1281"/>
      <c r="CL72" s="1281"/>
      <c r="CM72" s="1281"/>
      <c r="CN72" s="1281" t="s">
        <v>567</v>
      </c>
      <c r="CO72" s="1281"/>
      <c r="CP72" s="1281"/>
      <c r="CQ72" s="1281"/>
      <c r="CR72" s="1281"/>
      <c r="CS72" s="1281"/>
      <c r="CT72" s="1281"/>
      <c r="CU72" s="1281"/>
      <c r="CV72" s="1281" t="s">
        <v>568</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604</v>
      </c>
      <c r="AO73" s="1279"/>
      <c r="AP73" s="1279"/>
      <c r="AQ73" s="1279"/>
      <c r="AR73" s="1279"/>
      <c r="AS73" s="1279"/>
      <c r="AT73" s="1279"/>
      <c r="AU73" s="1279"/>
      <c r="AV73" s="1279"/>
      <c r="AW73" s="1279"/>
      <c r="AX73" s="1279"/>
      <c r="AY73" s="1279"/>
      <c r="AZ73" s="1279"/>
      <c r="BA73" s="1279"/>
      <c r="BB73" s="1279" t="s">
        <v>605</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610</v>
      </c>
      <c r="BC75" s="1279"/>
      <c r="BD75" s="1279"/>
      <c r="BE75" s="1279"/>
      <c r="BF75" s="1279"/>
      <c r="BG75" s="1279"/>
      <c r="BH75" s="1279"/>
      <c r="BI75" s="1279"/>
      <c r="BJ75" s="1279"/>
      <c r="BK75" s="1279"/>
      <c r="BL75" s="1279"/>
      <c r="BM75" s="1279"/>
      <c r="BN75" s="1279"/>
      <c r="BO75" s="1279"/>
      <c r="BP75" s="1276">
        <v>4.7</v>
      </c>
      <c r="BQ75" s="1276"/>
      <c r="BR75" s="1276"/>
      <c r="BS75" s="1276"/>
      <c r="BT75" s="1276"/>
      <c r="BU75" s="1276"/>
      <c r="BV75" s="1276"/>
      <c r="BW75" s="1276"/>
      <c r="BX75" s="1276">
        <v>5.2</v>
      </c>
      <c r="BY75" s="1276"/>
      <c r="BZ75" s="1276"/>
      <c r="CA75" s="1276"/>
      <c r="CB75" s="1276"/>
      <c r="CC75" s="1276"/>
      <c r="CD75" s="1276"/>
      <c r="CE75" s="1276"/>
      <c r="CF75" s="1276">
        <v>5.6</v>
      </c>
      <c r="CG75" s="1276"/>
      <c r="CH75" s="1276"/>
      <c r="CI75" s="1276"/>
      <c r="CJ75" s="1276"/>
      <c r="CK75" s="1276"/>
      <c r="CL75" s="1276"/>
      <c r="CM75" s="1276"/>
      <c r="CN75" s="1276">
        <v>5.8</v>
      </c>
      <c r="CO75" s="1276"/>
      <c r="CP75" s="1276"/>
      <c r="CQ75" s="1276"/>
      <c r="CR75" s="1276"/>
      <c r="CS75" s="1276"/>
      <c r="CT75" s="1276"/>
      <c r="CU75" s="1276"/>
      <c r="CV75" s="1276">
        <v>6.1</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607</v>
      </c>
      <c r="AO77" s="1281"/>
      <c r="AP77" s="1281"/>
      <c r="AQ77" s="1281"/>
      <c r="AR77" s="1281"/>
      <c r="AS77" s="1281"/>
      <c r="AT77" s="1281"/>
      <c r="AU77" s="1281"/>
      <c r="AV77" s="1281"/>
      <c r="AW77" s="1281"/>
      <c r="AX77" s="1281"/>
      <c r="AY77" s="1281"/>
      <c r="AZ77" s="1281"/>
      <c r="BA77" s="1281"/>
      <c r="BB77" s="1279" t="s">
        <v>605</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610</v>
      </c>
      <c r="BC79" s="1279"/>
      <c r="BD79" s="1279"/>
      <c r="BE79" s="1279"/>
      <c r="BF79" s="1279"/>
      <c r="BG79" s="1279"/>
      <c r="BH79" s="1279"/>
      <c r="BI79" s="1279"/>
      <c r="BJ79" s="1279"/>
      <c r="BK79" s="1279"/>
      <c r="BL79" s="1279"/>
      <c r="BM79" s="1279"/>
      <c r="BN79" s="1279"/>
      <c r="BO79" s="1279"/>
      <c r="BP79" s="1276">
        <v>7.1</v>
      </c>
      <c r="BQ79" s="1276"/>
      <c r="BR79" s="1276"/>
      <c r="BS79" s="1276"/>
      <c r="BT79" s="1276"/>
      <c r="BU79" s="1276"/>
      <c r="BV79" s="1276"/>
      <c r="BW79" s="1276"/>
      <c r="BX79" s="1276">
        <v>7.1</v>
      </c>
      <c r="BY79" s="1276"/>
      <c r="BZ79" s="1276"/>
      <c r="CA79" s="1276"/>
      <c r="CB79" s="1276"/>
      <c r="CC79" s="1276"/>
      <c r="CD79" s="1276"/>
      <c r="CE79" s="1276"/>
      <c r="CF79" s="1276">
        <v>7.3</v>
      </c>
      <c r="CG79" s="1276"/>
      <c r="CH79" s="1276"/>
      <c r="CI79" s="1276"/>
      <c r="CJ79" s="1276"/>
      <c r="CK79" s="1276"/>
      <c r="CL79" s="1276"/>
      <c r="CM79" s="1276"/>
      <c r="CN79" s="1276">
        <v>7.4</v>
      </c>
      <c r="CO79" s="1276"/>
      <c r="CP79" s="1276"/>
      <c r="CQ79" s="1276"/>
      <c r="CR79" s="1276"/>
      <c r="CS79" s="1276"/>
      <c r="CT79" s="1276"/>
      <c r="CU79" s="1276"/>
      <c r="CV79" s="1276">
        <v>7.5</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nv/Y9PLRsgfuECummO9eCaCc4xLr6wMVI1iCofmbR/9vo7hEifXd1jCL3nMEhBmUu2sxFAiVpxSZa0l4UWYT8A==" saltValue="zgmTMAVuyaCThPgVuenHz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C986F-50A3-47DB-BFBC-F7FAE081EC5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c6ogUp+Nye/UHl2bKL7NJqMsQxQuJGqT346KHFCoAPGxSilQYcz9TxprQHQ43TDv13++XYMOLQVKwXgcAt25eQ==" saltValue="SOmaAxJ48tjDi1GC5gEuE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12FD9-CBAE-4B28-8A5B-459FA5E9EA7B}">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3Am/SyA2LnWC4mDcINMK0Iun15znnLsq/DKshkOev0HSkwnFDC0PTAilQMXVrsQeuN9Vzbw4Ler7Eyyzs7Nnhw==" saltValue="ug2D5xlYaTK2DBLzh1QOiQ=="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275862</v>
      </c>
      <c r="E3" s="153"/>
      <c r="F3" s="154">
        <v>291173</v>
      </c>
      <c r="G3" s="155"/>
      <c r="H3" s="156"/>
    </row>
    <row r="4" spans="1:8" x14ac:dyDescent="0.15">
      <c r="A4" s="157"/>
      <c r="B4" s="158"/>
      <c r="C4" s="159"/>
      <c r="D4" s="160">
        <v>33316</v>
      </c>
      <c r="E4" s="161"/>
      <c r="F4" s="162">
        <v>119071</v>
      </c>
      <c r="G4" s="163"/>
      <c r="H4" s="164"/>
    </row>
    <row r="5" spans="1:8" x14ac:dyDescent="0.15">
      <c r="A5" s="145" t="s">
        <v>556</v>
      </c>
      <c r="B5" s="150"/>
      <c r="C5" s="151"/>
      <c r="D5" s="152">
        <v>271839</v>
      </c>
      <c r="E5" s="153"/>
      <c r="F5" s="154">
        <v>271581</v>
      </c>
      <c r="G5" s="155"/>
      <c r="H5" s="156"/>
    </row>
    <row r="6" spans="1:8" x14ac:dyDescent="0.15">
      <c r="A6" s="157"/>
      <c r="B6" s="158"/>
      <c r="C6" s="159"/>
      <c r="D6" s="160">
        <v>232807</v>
      </c>
      <c r="E6" s="161"/>
      <c r="F6" s="162">
        <v>117844</v>
      </c>
      <c r="G6" s="163"/>
      <c r="H6" s="164"/>
    </row>
    <row r="7" spans="1:8" x14ac:dyDescent="0.15">
      <c r="A7" s="145" t="s">
        <v>557</v>
      </c>
      <c r="B7" s="150"/>
      <c r="C7" s="151"/>
      <c r="D7" s="152">
        <v>89679</v>
      </c>
      <c r="E7" s="153"/>
      <c r="F7" s="154">
        <v>268375</v>
      </c>
      <c r="G7" s="155"/>
      <c r="H7" s="156"/>
    </row>
    <row r="8" spans="1:8" x14ac:dyDescent="0.15">
      <c r="A8" s="157"/>
      <c r="B8" s="158"/>
      <c r="C8" s="159"/>
      <c r="D8" s="160">
        <v>30784</v>
      </c>
      <c r="E8" s="161"/>
      <c r="F8" s="162">
        <v>119602</v>
      </c>
      <c r="G8" s="163"/>
      <c r="H8" s="164"/>
    </row>
    <row r="9" spans="1:8" x14ac:dyDescent="0.15">
      <c r="A9" s="145" t="s">
        <v>558</v>
      </c>
      <c r="B9" s="150"/>
      <c r="C9" s="151"/>
      <c r="D9" s="152">
        <v>173074</v>
      </c>
      <c r="E9" s="153"/>
      <c r="F9" s="154">
        <v>301035</v>
      </c>
      <c r="G9" s="155"/>
      <c r="H9" s="156"/>
    </row>
    <row r="10" spans="1:8" x14ac:dyDescent="0.15">
      <c r="A10" s="157"/>
      <c r="B10" s="158"/>
      <c r="C10" s="159"/>
      <c r="D10" s="160">
        <v>74906</v>
      </c>
      <c r="E10" s="161"/>
      <c r="F10" s="162">
        <v>154376</v>
      </c>
      <c r="G10" s="163"/>
      <c r="H10" s="164"/>
    </row>
    <row r="11" spans="1:8" x14ac:dyDescent="0.15">
      <c r="A11" s="145" t="s">
        <v>559</v>
      </c>
      <c r="B11" s="150"/>
      <c r="C11" s="151"/>
      <c r="D11" s="152">
        <v>191024</v>
      </c>
      <c r="E11" s="153"/>
      <c r="F11" s="154">
        <v>277467</v>
      </c>
      <c r="G11" s="155"/>
      <c r="H11" s="156"/>
    </row>
    <row r="12" spans="1:8" x14ac:dyDescent="0.15">
      <c r="A12" s="157"/>
      <c r="B12" s="158"/>
      <c r="C12" s="165"/>
      <c r="D12" s="160">
        <v>32661</v>
      </c>
      <c r="E12" s="161"/>
      <c r="F12" s="162">
        <v>128378</v>
      </c>
      <c r="G12" s="163"/>
      <c r="H12" s="164"/>
    </row>
    <row r="13" spans="1:8" x14ac:dyDescent="0.15">
      <c r="A13" s="145"/>
      <c r="B13" s="150"/>
      <c r="C13" s="166"/>
      <c r="D13" s="167">
        <v>200296</v>
      </c>
      <c r="E13" s="168"/>
      <c r="F13" s="169">
        <v>281926</v>
      </c>
      <c r="G13" s="170"/>
      <c r="H13" s="156"/>
    </row>
    <row r="14" spans="1:8" x14ac:dyDescent="0.15">
      <c r="A14" s="157"/>
      <c r="B14" s="158"/>
      <c r="C14" s="159"/>
      <c r="D14" s="160">
        <v>80895</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3.09</v>
      </c>
      <c r="C19" s="171">
        <f>ROUND(VALUE(SUBSTITUTE(実質収支比率等に係る経年分析!G$48,"▲","-")),2)</f>
        <v>3.01</v>
      </c>
      <c r="D19" s="171">
        <f>ROUND(VALUE(SUBSTITUTE(実質収支比率等に係る経年分析!H$48,"▲","-")),2)</f>
        <v>3.04</v>
      </c>
      <c r="E19" s="171">
        <f>ROUND(VALUE(SUBSTITUTE(実質収支比率等に係る経年分析!I$48,"▲","-")),2)</f>
        <v>2.67</v>
      </c>
      <c r="F19" s="171">
        <f>ROUND(VALUE(SUBSTITUTE(実質収支比率等に係る経年分析!J$48,"▲","-")),2)</f>
        <v>2.5299999999999998</v>
      </c>
    </row>
    <row r="20" spans="1:11" x14ac:dyDescent="0.15">
      <c r="A20" s="171" t="s">
        <v>55</v>
      </c>
      <c r="B20" s="171">
        <f>ROUND(VALUE(SUBSTITUTE(実質収支比率等に係る経年分析!F$47,"▲","-")),2)</f>
        <v>29.85</v>
      </c>
      <c r="C20" s="171">
        <f>ROUND(VALUE(SUBSTITUTE(実質収支比率等に係る経年分析!G$47,"▲","-")),2)</f>
        <v>25.85</v>
      </c>
      <c r="D20" s="171">
        <f>ROUND(VALUE(SUBSTITUTE(実質収支比率等に係る経年分析!H$47,"▲","-")),2)</f>
        <v>29.12</v>
      </c>
      <c r="E20" s="171">
        <f>ROUND(VALUE(SUBSTITUTE(実質収支比率等に係る経年分析!I$47,"▲","-")),2)</f>
        <v>21.91</v>
      </c>
      <c r="F20" s="171">
        <f>ROUND(VALUE(SUBSTITUTE(実質収支比率等に係る経年分析!J$47,"▲","-")),2)</f>
        <v>18.79</v>
      </c>
    </row>
    <row r="21" spans="1:11" x14ac:dyDescent="0.15">
      <c r="A21" s="171" t="s">
        <v>56</v>
      </c>
      <c r="B21" s="171">
        <f>IF(ISNUMBER(VALUE(SUBSTITUTE(実質収支比率等に係る経年分析!F$49,"▲","-"))),ROUND(VALUE(SUBSTITUTE(実質収支比率等に係る経年分析!F$49,"▲","-")),2),NA())</f>
        <v>-2.97</v>
      </c>
      <c r="C21" s="171">
        <f>IF(ISNUMBER(VALUE(SUBSTITUTE(実質収支比率等に係る経年分析!G$49,"▲","-"))),ROUND(VALUE(SUBSTITUTE(実質収支比率等に係る経年分析!G$49,"▲","-")),2),NA())</f>
        <v>-4.83</v>
      </c>
      <c r="D21" s="171">
        <f>IF(ISNUMBER(VALUE(SUBSTITUTE(実質収支比率等に係る経年分析!H$49,"▲","-"))),ROUND(VALUE(SUBSTITUTE(実質収支比率等に係る経年分析!H$49,"▲","-")),2),NA())</f>
        <v>4.83</v>
      </c>
      <c r="E21" s="171">
        <f>IF(ISNUMBER(VALUE(SUBSTITUTE(実質収支比率等に係る経年分析!I$49,"▲","-"))),ROUND(VALUE(SUBSTITUTE(実質収支比率等に係る経年分析!I$49,"▲","-")),2),NA())</f>
        <v>-6.02</v>
      </c>
      <c r="F21" s="171">
        <f>IF(ISNUMBER(VALUE(SUBSTITUTE(実質収支比率等に係る経年分析!J$49,"▲","-"))),ROUND(VALUE(SUBSTITUTE(実質収支比率等に係る経年分析!J$49,"▲","-")),2),NA())</f>
        <v>-1.47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介護保険事業特別会計（サービス事業勘定）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簡易水道事業特別会計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0.12</v>
      </c>
    </row>
    <row r="34" spans="1:16" x14ac:dyDescent="0.15">
      <c r="A34" s="172" t="str">
        <f>IF(連結実質赤字比率に係る赤字・黒字の構成分析!C$36="",NA(),連結実質赤字比率に係る赤字・黒字の構成分析!C$36)</f>
        <v>介護保険事業特別会計（保険事業勘定）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0.26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0.56000000000000005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2.66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2.52</v>
      </c>
    </row>
    <row r="36" spans="1:16" x14ac:dyDescent="0.15">
      <c r="A36" s="172" t="str">
        <f>IF(連結実質赤字比率に係る赤字・黒字の構成分析!C$34="",NA(),連結実質赤字比率に係る赤字・黒字の構成分析!C$34)</f>
        <v>国民健康保険病院事業特別会計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5.95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362</v>
      </c>
      <c r="E42" s="173"/>
      <c r="F42" s="173"/>
      <c r="G42" s="173">
        <f>'実質公債費比率（分子）の構造'!L$52</f>
        <v>360</v>
      </c>
      <c r="H42" s="173"/>
      <c r="I42" s="173"/>
      <c r="J42" s="173">
        <f>'実質公債費比率（分子）の構造'!M$52</f>
        <v>386</v>
      </c>
      <c r="K42" s="173"/>
      <c r="L42" s="173"/>
      <c r="M42" s="173">
        <f>'実質公債費比率（分子）の構造'!N$52</f>
        <v>388</v>
      </c>
      <c r="N42" s="173"/>
      <c r="O42" s="173"/>
      <c r="P42" s="173">
        <f>'実質公債費比率（分子）の構造'!O$52</f>
        <v>389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9</v>
      </c>
      <c r="C44" s="173"/>
      <c r="D44" s="173"/>
      <c r="E44" s="173">
        <f>'実質公債費比率（分子）の構造'!L$50</f>
        <v>9</v>
      </c>
      <c r="F44" s="173"/>
      <c r="G44" s="173"/>
      <c r="H44" s="173">
        <f>'実質公債費比率（分子）の構造'!M$50</f>
        <v>1</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2</v>
      </c>
      <c r="C45" s="173"/>
      <c r="D45" s="173"/>
      <c r="E45" s="173">
        <f>'実質公債費比率（分子）の構造'!L$49</f>
        <v>1</v>
      </c>
      <c r="F45" s="173"/>
      <c r="G45" s="173"/>
      <c r="H45" s="173">
        <f>'実質公債費比率（分子）の構造'!M$49</f>
        <v>2</v>
      </c>
      <c r="I45" s="173"/>
      <c r="J45" s="173"/>
      <c r="K45" s="173">
        <f>'実質公債費比率（分子）の構造'!N$49</f>
        <v>2</v>
      </c>
      <c r="L45" s="173"/>
      <c r="M45" s="173"/>
      <c r="N45" s="173">
        <f>'実質公債費比率（分子）の構造'!O$49</f>
        <v>2</v>
      </c>
      <c r="O45" s="173"/>
      <c r="P45" s="173"/>
    </row>
    <row r="46" spans="1:16" x14ac:dyDescent="0.15">
      <c r="A46" s="173" t="s">
        <v>67</v>
      </c>
      <c r="B46" s="173">
        <f>'実質公債費比率（分子）の構造'!K$48</f>
        <v>52</v>
      </c>
      <c r="C46" s="173"/>
      <c r="D46" s="173"/>
      <c r="E46" s="173">
        <f>'実質公債費比率（分子）の構造'!L$48</f>
        <v>48</v>
      </c>
      <c r="F46" s="173"/>
      <c r="G46" s="173"/>
      <c r="H46" s="173">
        <f>'実質公債費比率（分子）の構造'!M$48</f>
        <v>49</v>
      </c>
      <c r="I46" s="173"/>
      <c r="J46" s="173"/>
      <c r="K46" s="173">
        <f>'実質公債費比率（分子）の構造'!N$48</f>
        <v>45</v>
      </c>
      <c r="L46" s="173"/>
      <c r="M46" s="173"/>
      <c r="N46" s="173">
        <f>'実質公債費比率（分子）の構造'!O$48</f>
        <v>61</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427</v>
      </c>
      <c r="C49" s="173"/>
      <c r="D49" s="173"/>
      <c r="E49" s="173">
        <f>'実質公債費比率（分子）の構造'!L$45</f>
        <v>433</v>
      </c>
      <c r="F49" s="173"/>
      <c r="G49" s="173"/>
      <c r="H49" s="173">
        <f>'実質公債費比率（分子）の構造'!M$45</f>
        <v>485</v>
      </c>
      <c r="I49" s="173"/>
      <c r="J49" s="173"/>
      <c r="K49" s="173">
        <f>'実質公債費比率（分子）の構造'!N$45</f>
        <v>484</v>
      </c>
      <c r="L49" s="173"/>
      <c r="M49" s="173"/>
      <c r="N49" s="173">
        <f>'実質公債費比率（分子）の構造'!O$45</f>
        <v>501</v>
      </c>
      <c r="O49" s="173"/>
      <c r="P49" s="173"/>
    </row>
    <row r="50" spans="1:16" x14ac:dyDescent="0.15">
      <c r="A50" s="173" t="s">
        <v>71</v>
      </c>
      <c r="B50" s="173" t="e">
        <f>NA()</f>
        <v>#N/A</v>
      </c>
      <c r="C50" s="173">
        <f>IF(ISNUMBER('実質公債費比率（分子）の構造'!K$53),'実質公債費比率（分子）の構造'!K$53,NA())</f>
        <v>128</v>
      </c>
      <c r="D50" s="173" t="e">
        <f>NA()</f>
        <v>#N/A</v>
      </c>
      <c r="E50" s="173" t="e">
        <f>NA()</f>
        <v>#N/A</v>
      </c>
      <c r="F50" s="173">
        <f>IF(ISNUMBER('実質公債費比率（分子）の構造'!L$53),'実質公債費比率（分子）の構造'!L$53,NA())</f>
        <v>131</v>
      </c>
      <c r="G50" s="173" t="e">
        <f>NA()</f>
        <v>#N/A</v>
      </c>
      <c r="H50" s="173" t="e">
        <f>NA()</f>
        <v>#N/A</v>
      </c>
      <c r="I50" s="173">
        <f>IF(ISNUMBER('実質公債費比率（分子）の構造'!M$53),'実質公債費比率（分子）の構造'!M$53,NA())</f>
        <v>151</v>
      </c>
      <c r="J50" s="173" t="e">
        <f>NA()</f>
        <v>#N/A</v>
      </c>
      <c r="K50" s="173" t="e">
        <f>NA()</f>
        <v>#N/A</v>
      </c>
      <c r="L50" s="173">
        <f>IF(ISNUMBER('実質公債費比率（分子）の構造'!N$53),'実質公債費比率（分子）の構造'!N$53,NA())</f>
        <v>143</v>
      </c>
      <c r="M50" s="173" t="e">
        <f>NA()</f>
        <v>#N/A</v>
      </c>
      <c r="N50" s="173" t="e">
        <f>NA()</f>
        <v>#N/A</v>
      </c>
      <c r="O50" s="173">
        <f>IF(ISNUMBER('実質公債費比率（分子）の構造'!O$53),'実質公債費比率（分子）の構造'!O$53,NA())</f>
        <v>175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3401</v>
      </c>
      <c r="E56" s="172"/>
      <c r="F56" s="172"/>
      <c r="G56" s="172">
        <f>'将来負担比率（分子）の構造'!J$52</f>
        <v>3773</v>
      </c>
      <c r="H56" s="172"/>
      <c r="I56" s="172"/>
      <c r="J56" s="172">
        <f>'将来負担比率（分子）の構造'!K$52</f>
        <v>3622</v>
      </c>
      <c r="K56" s="172"/>
      <c r="L56" s="172"/>
      <c r="M56" s="172">
        <f>'将来負担比率（分子）の構造'!L$52</f>
        <v>3567</v>
      </c>
      <c r="N56" s="172"/>
      <c r="O56" s="172"/>
      <c r="P56" s="172">
        <f>'将来負担比率（分子）の構造'!M$52</f>
        <v>3554</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4885</v>
      </c>
      <c r="E58" s="172"/>
      <c r="F58" s="172"/>
      <c r="G58" s="172">
        <f>'将来負担比率（分子）の構造'!J$50</f>
        <v>5037</v>
      </c>
      <c r="H58" s="172"/>
      <c r="I58" s="172"/>
      <c r="J58" s="172">
        <f>'将来負担比率（分子）の構造'!K$50</f>
        <v>5323</v>
      </c>
      <c r="K58" s="172"/>
      <c r="L58" s="172"/>
      <c r="M58" s="172">
        <f>'将来負担比率（分子）の構造'!L$50</f>
        <v>5559</v>
      </c>
      <c r="N58" s="172"/>
      <c r="O58" s="172"/>
      <c r="P58" s="172">
        <f>'将来負担比率（分子）の構造'!M$50</f>
        <v>5938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765</v>
      </c>
      <c r="C62" s="172"/>
      <c r="D62" s="172"/>
      <c r="E62" s="172">
        <f>'将来負担比率（分子）の構造'!J$45</f>
        <v>752</v>
      </c>
      <c r="F62" s="172"/>
      <c r="G62" s="172"/>
      <c r="H62" s="172">
        <f>'将来負担比率（分子）の構造'!K$45</f>
        <v>714</v>
      </c>
      <c r="I62" s="172"/>
      <c r="J62" s="172"/>
      <c r="K62" s="172">
        <f>'将来負担比率（分子）の構造'!L$45</f>
        <v>509</v>
      </c>
      <c r="L62" s="172"/>
      <c r="M62" s="172"/>
      <c r="N62" s="172">
        <f>'将来負担比率（分子）の構造'!M$45</f>
        <v>477</v>
      </c>
      <c r="O62" s="172"/>
      <c r="P62" s="172"/>
    </row>
    <row r="63" spans="1:16" x14ac:dyDescent="0.15">
      <c r="A63" s="172" t="s">
        <v>34</v>
      </c>
      <c r="B63" s="172">
        <f>'将来負担比率（分子）の構造'!I$44</f>
        <v>7</v>
      </c>
      <c r="C63" s="172"/>
      <c r="D63" s="172"/>
      <c r="E63" s="172">
        <f>'将来負担比率（分子）の構造'!J$44</f>
        <v>6</v>
      </c>
      <c r="F63" s="172"/>
      <c r="G63" s="172"/>
      <c r="H63" s="172">
        <f>'将来負担比率（分子）の構造'!K$44</f>
        <v>4</v>
      </c>
      <c r="I63" s="172"/>
      <c r="J63" s="172"/>
      <c r="K63" s="172">
        <f>'将来負担比率（分子）の構造'!L$44</f>
        <v>3</v>
      </c>
      <c r="L63" s="172"/>
      <c r="M63" s="172"/>
      <c r="N63" s="172">
        <f>'将来負担比率（分子）の構造'!M$44</f>
        <v>2</v>
      </c>
      <c r="O63" s="172"/>
      <c r="P63" s="172"/>
    </row>
    <row r="64" spans="1:16" x14ac:dyDescent="0.15">
      <c r="A64" s="172" t="s">
        <v>33</v>
      </c>
      <c r="B64" s="172">
        <f>'将来負担比率（分子）の構造'!I$43</f>
        <v>573</v>
      </c>
      <c r="C64" s="172"/>
      <c r="D64" s="172"/>
      <c r="E64" s="172">
        <f>'将来負担比率（分子）の構造'!J$43</f>
        <v>564</v>
      </c>
      <c r="F64" s="172"/>
      <c r="G64" s="172"/>
      <c r="H64" s="172">
        <f>'将来負担比率（分子）の構造'!K$43</f>
        <v>510</v>
      </c>
      <c r="I64" s="172"/>
      <c r="J64" s="172"/>
      <c r="K64" s="172">
        <f>'将来負担比率（分子）の構造'!L$43</f>
        <v>438</v>
      </c>
      <c r="L64" s="172"/>
      <c r="M64" s="172"/>
      <c r="N64" s="172">
        <f>'将来負担比率（分子）の構造'!M$43</f>
        <v>431</v>
      </c>
      <c r="O64" s="172"/>
      <c r="P64" s="172"/>
    </row>
    <row r="65" spans="1:16" x14ac:dyDescent="0.15">
      <c r="A65" s="172" t="s">
        <v>32</v>
      </c>
      <c r="B65" s="172">
        <f>'将来負担比率（分子）の構造'!I$42</f>
        <v>81</v>
      </c>
      <c r="C65" s="172"/>
      <c r="D65" s="172"/>
      <c r="E65" s="172">
        <f>'将来負担比率（分子）の構造'!J$42</f>
        <v>73</v>
      </c>
      <c r="F65" s="172"/>
      <c r="G65" s="172"/>
      <c r="H65" s="172" t="str">
        <f>'将来負担比率（分子）の構造'!K$42</f>
        <v>-</v>
      </c>
      <c r="I65" s="172"/>
      <c r="J65" s="172"/>
      <c r="K65" s="172" t="str">
        <f>'将来負担比率（分子）の構造'!L$42</f>
        <v>-</v>
      </c>
      <c r="L65" s="172"/>
      <c r="M65" s="172"/>
      <c r="N65" s="172">
        <f>'将来負担比率（分子）の構造'!M$42</f>
        <v>49</v>
      </c>
      <c r="O65" s="172"/>
      <c r="P65" s="172"/>
    </row>
    <row r="66" spans="1:16" x14ac:dyDescent="0.15">
      <c r="A66" s="172" t="s">
        <v>31</v>
      </c>
      <c r="B66" s="172">
        <f>'将来負担比率（分子）の構造'!I$41</f>
        <v>3244</v>
      </c>
      <c r="C66" s="172"/>
      <c r="D66" s="172"/>
      <c r="E66" s="172">
        <f>'将来負担比率（分子）の構造'!J$41</f>
        <v>3778</v>
      </c>
      <c r="F66" s="172"/>
      <c r="G66" s="172"/>
      <c r="H66" s="172">
        <f>'将来負担比率（分子）の構造'!K$41</f>
        <v>3534</v>
      </c>
      <c r="I66" s="172"/>
      <c r="J66" s="172"/>
      <c r="K66" s="172">
        <f>'将来負担比率（分子）の構造'!L$41</f>
        <v>3468</v>
      </c>
      <c r="L66" s="172"/>
      <c r="M66" s="172"/>
      <c r="N66" s="172">
        <f>'将来負担比率（分子）の構造'!M$41</f>
        <v>3489</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805</v>
      </c>
      <c r="C72" s="176">
        <f>基金残高に係る経年分析!G55</f>
        <v>636</v>
      </c>
      <c r="D72" s="176">
        <f>基金残高に係る経年分析!H55</f>
        <v>589</v>
      </c>
    </row>
    <row r="73" spans="1:16" x14ac:dyDescent="0.15">
      <c r="A73" s="175" t="s">
        <v>78</v>
      </c>
      <c r="B73" s="176">
        <f>基金残高に係る経年分析!F56</f>
        <v>759</v>
      </c>
      <c r="C73" s="176">
        <f>基金残高に係る経年分析!G56</f>
        <v>829</v>
      </c>
      <c r="D73" s="176">
        <f>基金残高に係る経年分析!H56</f>
        <v>986</v>
      </c>
    </row>
    <row r="74" spans="1:16" x14ac:dyDescent="0.15">
      <c r="A74" s="175" t="s">
        <v>79</v>
      </c>
      <c r="B74" s="176">
        <f>基金残高に係る経年分析!F57</f>
        <v>3731</v>
      </c>
      <c r="C74" s="176">
        <f>基金残高に係る経年分析!G57</f>
        <v>4064</v>
      </c>
      <c r="D74" s="176">
        <f>基金残高に係る経年分析!H57</f>
        <v>4333</v>
      </c>
    </row>
  </sheetData>
  <sheetProtection algorithmName="SHA-512" hashValue="K5VMGfWRnbdKwxlTH+vnulFMXlf5iTo9PDL+Ro2dogMZReoLV09dZ6rTs3/WmAWw/ws5yiaRcsgoCF0+x+yqQw==" saltValue="74ghJ6/QDU2BbxiBM8Sk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2023-10-04T01:50:45Z</cp:lastPrinted>
  <dcterms:created xsi:type="dcterms:W3CDTF">2023-02-20T03:23:20Z</dcterms:created>
  <dcterms:modified xsi:type="dcterms:W3CDTF">2023-10-04T01:50:49Z</dcterms:modified>
  <cp:category/>
</cp:coreProperties>
</file>