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filesv\PUBLIC\総務財政課\財政係\報告\01_公営企業関係（簡水・集排・病院）\★公営企業に係る経営比較分析表\【R6年度決算】\"/>
    </mc:Choice>
  </mc:AlternateContent>
  <xr:revisionPtr revIDLastSave="0" documentId="13_ncr:1_{3DFF8AC4-F6D2-4557-94A9-C0B6FD922A33}" xr6:coauthVersionLast="47" xr6:coauthVersionMax="47" xr10:uidLastSave="{00000000-0000-0000-0000-000000000000}"/>
  <workbookProtection workbookAlgorithmName="SHA-512" workbookHashValue="QNAH8+IhLSCjJMrLcLsItFMuGbQJ4NAal22ZTDTJAC09gTMnXxgvsdGOv3HdLTasJX+b/qYggjDvWXZbXfTNCg==" workbookSaltValue="dHhV/DBgRu2mzozUM7Nxow=="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E85" i="4"/>
  <c r="BB10" i="4"/>
  <c r="AT10" i="4"/>
  <c r="AL10" i="4"/>
  <c r="W10" i="4"/>
  <c r="I10" i="4"/>
  <c r="B10" i="4"/>
  <c r="BB8" i="4"/>
  <c r="AT8" i="4"/>
  <c r="AL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<sst xmlns="http://schemas.openxmlformats.org/spreadsheetml/2006/main" count="316" uniqueCount="113">
  <si>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</si>
  <si>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</si>
  <si>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</si>
  <si>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</si>
  <si>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</si>
  <si>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</si>
  <si>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</si>
  <si>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</si>
  <si>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</si>
  <si>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</si>
  <si>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</si>
  <si>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</si>
  <si>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</si>
  <si>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</si>
  <si>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</si>
  <si>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</si>
  <si>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</si>
  <si>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</si>
  <si>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</si>
  <si>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</si>
  <si>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</si>
  <si>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</si>
  <si>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</si>
  <si>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</si>
  <si>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</si>
  <si>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</si>
  <si>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</si>
  <si>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</si>
  <si>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</si>
  <si>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</si>
  <si>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</si>
  <si>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</si>
  <si>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</si>
  <si>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</si>
  <si>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</si>
  <si>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</si>
  <si>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</si>
  <si>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</si>
  <si>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</si>
  <si>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</si>
  <si>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</si>
  <si>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</si>
  <si>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</si>
  <si>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</si>
  <si>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</si>
  <si>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</si>
  <si>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</si>
  <si>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</si>
  <si>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</si>
  <si>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</si>
  <si>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</si>
  <si>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</si>
  <si>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</si>
  <si>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</si>
  <si>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</si>
  <si>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</si>
  <si>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</si>
  <si>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</si>
  <si>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</si>
  <si>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</si>
  <si>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</si>
  <si>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</si>
  <si>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</si>
  <si>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</si>
  <si>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</si>
  <si>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</si>
  <si>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</si>
  <si>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</si>
  <si>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</si>
  <si>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</si>
  <si>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</si>
  <si>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</si>
  <si>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</si>
  <si>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</si>
  <si>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</si>
  <si>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</si>
  <si>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</si>
  <si>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</si>
  <si>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</si>
  <si>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</si>
  <si>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</si>
  <si>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</si>
  <si>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</si>
  <si>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</si>
  <si>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</si>
  <si>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</si>
  <si>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</si>
  <si>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</si>
  <si>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</si>
  <si>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</si>
  <si>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</si>
  <si>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</si>
  <si>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</si>
  <si>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厚沢部町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</si>
  <si>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</si>
  <si>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</si>
  <si>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</si>
  <si>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</si>
  <si>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</si>
  <si>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</si>
  <si>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</si>
  <si>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</si>
  <si>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</si>
  <si>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</si>
  <si>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</si>
  <si>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</si>
  <si>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</si>
  <si>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</si>
  <si>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</si>
  <si>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</si>
  <si>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・平成29年度から令和９年度まで施設整備計画により順次改修、令和７年度に経営戦略の見直しを行い適正な改修計画を検討予定。今後は管の老朽化による漏水は減少していくことが想定される。</t>
    <rPh sb="30" eb="32">
      <t>レイワ</t>
    </rPh>
    <rPh sb="33" eb="35">
      <t>ネンド</t>
    </rPh>
    <rPh sb="36" eb="40">
      <t>ケイエイセンリャク</t>
    </rPh>
    <rPh sb="41" eb="43">
      <t>ミナオ</t>
    </rPh>
    <rPh sb="45" eb="46">
      <t>オコナ</t>
    </rPh>
    <rPh sb="47" eb="49">
      <t>テキセイ</t>
    </rPh>
    <rPh sb="50" eb="52">
      <t>カイシュウ</t>
    </rPh>
    <rPh sb="52" eb="54">
      <t>ケイカク</t>
    </rPh>
    <rPh sb="55" eb="57">
      <t>ケントウ</t>
    </rPh>
    <rPh sb="57" eb="59">
      <t>ヨテイ</t>
    </rPh>
    <phoneticPr fontId="4"/>
  </si>
  <si>
    <t>・令和６年度から公営企業会計へ移行したことに伴う収支の状況であり、通常時では令和元年より電気計装及び管路の更新事業に係る企業債償還が生じているため、経常収支比率、料金回収率が若干減少している。企業債残高対給水収益比率は、令和９年度まで更新事業が続くため今後上昇すると考える。施設利用率については、給水量がほぼ同量を使用していること、費用面等を勘案し、ほぼ横ばい状況である。</t>
    <rPh sb="27" eb="29">
      <t>ジョウキョウ</t>
    </rPh>
    <rPh sb="74" eb="76">
      <t>ケイジョウ</t>
    </rPh>
    <phoneticPr fontId="4"/>
  </si>
  <si>
    <t>・現状においては、比較的健全な経営といえるが、平成30年度より施設整備計画に沿って更新しており、施設更新に係る経費を企業債借入により捻出しているため、企業債残高対給水収益比率は令和20年度まで増加していくと思われる。　　　　　　　　　　　　　　　　　　　　　　　　　　　　　　　　　　　　　　　　　　　　　　・現段階の料金収入では、経常収支比率は下がっていく傾向にある。　　　　　　　　　　　　　　　　　　　　　　　　　　　　　　　　　　　　　　　　　　　　　　　　　・今後の給水人口の減少、住民の高齢化を鑑み、経営分析等を実施し、収益減収に対する対策及び維持管理等に係る経費を抑制する手段を考えていく必要がある。</t>
    <rPh sb="166" eb="168">
      <t>ケイジョウ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</si>
</sst>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FA1-47C9-A871-D6C728C7EDC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CFA1-47C9-A871-D6C728C7EDC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34.520000000000003</c:v>
                </c:pt>
              </c:numCache>
            </c:numRef>
          </c:val>
          <c:extLst>
            <c:ext xmlns:c16="http://schemas.microsoft.com/office/drawing/2014/chart" uri="{C3380CC4-5D6E-409C-BE32-E72D297353CC}">
              <c16:uniqueId val="{00000000-0F97-40A0-8E10-09B02EAB46F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0F97-40A0-8E10-09B02EAB46F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98.39</c:v>
                </c:pt>
              </c:numCache>
            </c:numRef>
          </c:val>
          <c:extLst>
            <c:ext xmlns:c16="http://schemas.microsoft.com/office/drawing/2014/chart" uri="{C3380CC4-5D6E-409C-BE32-E72D297353CC}">
              <c16:uniqueId val="{00000000-9670-4841-AA10-06D70B513E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9670-4841-AA10-06D70B513E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102.8</c:v>
                </c:pt>
              </c:numCache>
            </c:numRef>
          </c:val>
          <c:extLst>
            <c:ext xmlns:c16="http://schemas.microsoft.com/office/drawing/2014/chart" uri="{C3380CC4-5D6E-409C-BE32-E72D297353CC}">
              <c16:uniqueId val="{00000000-3322-4125-A890-BBA046E878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3322-4125-A890-BBA046E878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5.59</c:v>
                </c:pt>
              </c:numCache>
            </c:numRef>
          </c:val>
          <c:extLst>
            <c:ext xmlns:c16="http://schemas.microsoft.com/office/drawing/2014/chart" uri="{C3380CC4-5D6E-409C-BE32-E72D297353CC}">
              <c16:uniqueId val="{00000000-4125-4710-A74C-1634EE40B2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4125-4710-A74C-1634EE40B2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20-4AB6-8F41-66A05447B39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4C20-4AB6-8F41-66A05447B39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EEC-4EA5-B471-6FB90A3FA1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DEEC-4EA5-B471-6FB90A3FA1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102.1</c:v>
                </c:pt>
              </c:numCache>
            </c:numRef>
          </c:val>
          <c:extLst>
            <c:ext xmlns:c16="http://schemas.microsoft.com/office/drawing/2014/chart" uri="{C3380CC4-5D6E-409C-BE32-E72D297353CC}">
              <c16:uniqueId val="{00000000-3FB7-4ACF-B7BE-4E4F808432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3FB7-4ACF-B7BE-4E4F808432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728.73</c:v>
                </c:pt>
              </c:numCache>
            </c:numRef>
          </c:val>
          <c:extLst>
            <c:ext xmlns:c16="http://schemas.microsoft.com/office/drawing/2014/chart" uri="{C3380CC4-5D6E-409C-BE32-E72D297353CC}">
              <c16:uniqueId val="{00000000-8C2C-4EB6-A218-99CCA4AC936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8C2C-4EB6-A218-99CCA4AC936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62.71</c:v>
                </c:pt>
              </c:numCache>
            </c:numRef>
          </c:val>
          <c:extLst>
            <c:ext xmlns:c16="http://schemas.microsoft.com/office/drawing/2014/chart" uri="{C3380CC4-5D6E-409C-BE32-E72D297353CC}">
              <c16:uniqueId val="{00000000-89AE-4DBC-B767-1FB9BE26665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89AE-4DBC-B767-1FB9BE26665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276.5</c:v>
                </c:pt>
              </c:numCache>
            </c:numRef>
          </c:val>
          <c:extLst>
            <c:ext xmlns:c16="http://schemas.microsoft.com/office/drawing/2014/chart" uri="{C3380CC4-5D6E-409C-BE32-E72D297353CC}">
              <c16:uniqueId val="{00000000-2B05-4220-A862-A1875B71541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2B05-4220-A862-A1875B71541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北海道　厚沢部町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3269</v>
      </c>
      <c r="AM8" s="65"/>
      <c r="AN8" s="65"/>
      <c r="AO8" s="65"/>
      <c r="AP8" s="65"/>
      <c r="AQ8" s="65"/>
      <c r="AR8" s="65"/>
      <c r="AS8" s="65"/>
      <c r="AT8" s="36">
        <f>データ!$S$6</f>
        <v>460.58</v>
      </c>
      <c r="AU8" s="37"/>
      <c r="AV8" s="37"/>
      <c r="AW8" s="37"/>
      <c r="AX8" s="37"/>
      <c r="AY8" s="37"/>
      <c r="AZ8" s="37"/>
      <c r="BA8" s="37"/>
      <c r="BB8" s="54">
        <f>データ!$T$6</f>
        <v>7.1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71.23</v>
      </c>
      <c r="J10" s="37"/>
      <c r="K10" s="37"/>
      <c r="L10" s="37"/>
      <c r="M10" s="37"/>
      <c r="N10" s="37"/>
      <c r="O10" s="64"/>
      <c r="P10" s="54">
        <f>データ!$P$6</f>
        <v>98.55</v>
      </c>
      <c r="Q10" s="54"/>
      <c r="R10" s="54"/>
      <c r="S10" s="54"/>
      <c r="T10" s="54"/>
      <c r="U10" s="54"/>
      <c r="V10" s="54"/>
      <c r="W10" s="65">
        <f>データ!$Q$6</f>
        <v>4500</v>
      </c>
      <c r="X10" s="65"/>
      <c r="Y10" s="65"/>
      <c r="Z10" s="65"/>
      <c r="AA10" s="65"/>
      <c r="AB10" s="65"/>
      <c r="AC10" s="65"/>
      <c r="AD10" s="2"/>
      <c r="AE10" s="2"/>
      <c r="AF10" s="2"/>
      <c r="AG10" s="2"/>
      <c r="AH10" s="2"/>
      <c r="AI10" s="2"/>
      <c r="AJ10" s="2"/>
      <c r="AK10" s="2"/>
      <c r="AL10" s="65">
        <f>データ!$U$6</f>
        <v>3338</v>
      </c>
      <c r="AM10" s="65"/>
      <c r="AN10" s="65"/>
      <c r="AO10" s="65"/>
      <c r="AP10" s="65"/>
      <c r="AQ10" s="65"/>
      <c r="AR10" s="65"/>
      <c r="AS10" s="65"/>
      <c r="AT10" s="36">
        <f>データ!$V$6</f>
        <v>51.41</v>
      </c>
      <c r="AU10" s="37"/>
      <c r="AV10" s="37"/>
      <c r="AW10" s="37"/>
      <c r="AX10" s="37"/>
      <c r="AY10" s="37"/>
      <c r="AZ10" s="37"/>
      <c r="BA10" s="37"/>
      <c r="BB10" s="54">
        <f>データ!$W$6</f>
        <v>64.930000000000007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SfDZlKrHOOVImXvjSdHLeTqJ2nKnAnNvV2lWFntmGgeqkCzTJ8XAe45HA/afdJIQS0jyVpo+HDKR5rAvIQkthw==" saltValue="KWD88JoaI5SYqLbSuisv2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13633</v>
      </c>
      <c r="D6" s="20">
        <f t="shared" si="3"/>
        <v>46</v>
      </c>
      <c r="E6" s="20">
        <f t="shared" si="3"/>
        <v>1</v>
      </c>
      <c r="F6" s="20">
        <f t="shared" si="3"/>
        <v>0</v>
      </c>
      <c r="G6" s="20">
        <f t="shared" si="3"/>
        <v>5</v>
      </c>
      <c r="H6" s="20" t="str">
        <f t="shared" si="3"/>
        <v>北海道　厚沢部町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71.23</v>
      </c>
      <c r="P6" s="21">
        <f t="shared" si="3"/>
        <v>98.55</v>
      </c>
      <c r="Q6" s="21">
        <f t="shared" si="3"/>
        <v>4500</v>
      </c>
      <c r="R6" s="21">
        <f t="shared" si="3"/>
        <v>3269</v>
      </c>
      <c r="S6" s="21">
        <f t="shared" si="3"/>
        <v>460.58</v>
      </c>
      <c r="T6" s="21">
        <f t="shared" si="3"/>
        <v>7.1</v>
      </c>
      <c r="U6" s="21">
        <f t="shared" si="3"/>
        <v>3338</v>
      </c>
      <c r="V6" s="21">
        <f t="shared" si="3"/>
        <v>51.41</v>
      </c>
      <c r="W6" s="21">
        <f t="shared" si="3"/>
        <v>64.930000000000007</v>
      </c>
      <c r="X6" s="22" t="str">
        <f>IF(X7="",NA(),X7)</f>
        <v>-</v>
      </c>
      <c r="Y6" s="22" t="str">
        <f t="shared" ref="Y6:AG6" si="4">IF(Y7="",NA(),Y7)</f>
        <v>-</v>
      </c>
      <c r="Z6" s="22" t="str">
        <f t="shared" si="4"/>
        <v>-</v>
      </c>
      <c r="AA6" s="22" t="str">
        <f t="shared" si="4"/>
        <v>-</v>
      </c>
      <c r="AB6" s="22">
        <f t="shared" si="4"/>
        <v>102.8</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102.1</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728.73</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62.71</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276.5</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34.520000000000003</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98.39</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5.59</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13633</v>
      </c>
      <c r="D7" s="24">
        <v>46</v>
      </c>
      <c r="E7" s="24">
        <v>1</v>
      </c>
      <c r="F7" s="24">
        <v>0</v>
      </c>
      <c r="G7" s="24">
        <v>5</v>
      </c>
      <c r="H7" s="24" t="s">
        <v>93</v>
      </c>
      <c r="I7" s="24" t="s">
        <v>94</v>
      </c>
      <c r="J7" s="24" t="s">
        <v>95</v>
      </c>
      <c r="K7" s="24" t="s">
        <v>96</v>
      </c>
      <c r="L7" s="24" t="s">
        <v>97</v>
      </c>
      <c r="M7" s="24" t="s">
        <v>98</v>
      </c>
      <c r="N7" s="25" t="s">
        <v>99</v>
      </c>
      <c r="O7" s="25">
        <v>71.23</v>
      </c>
      <c r="P7" s="25">
        <v>98.55</v>
      </c>
      <c r="Q7" s="25">
        <v>4500</v>
      </c>
      <c r="R7" s="25">
        <v>3269</v>
      </c>
      <c r="S7" s="25">
        <v>460.58</v>
      </c>
      <c r="T7" s="25">
        <v>7.1</v>
      </c>
      <c r="U7" s="25">
        <v>3338</v>
      </c>
      <c r="V7" s="25">
        <v>51.41</v>
      </c>
      <c r="W7" s="25">
        <v>64.930000000000007</v>
      </c>
      <c r="X7" s="25" t="s">
        <v>99</v>
      </c>
      <c r="Y7" s="25" t="s">
        <v>99</v>
      </c>
      <c r="Z7" s="25" t="s">
        <v>99</v>
      </c>
      <c r="AA7" s="25" t="s">
        <v>99</v>
      </c>
      <c r="AB7" s="25">
        <v>102.8</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102.1</v>
      </c>
      <c r="AY7" s="25" t="s">
        <v>99</v>
      </c>
      <c r="AZ7" s="25" t="s">
        <v>99</v>
      </c>
      <c r="BA7" s="25" t="s">
        <v>99</v>
      </c>
      <c r="BB7" s="25" t="s">
        <v>99</v>
      </c>
      <c r="BC7" s="25">
        <v>157.71</v>
      </c>
      <c r="BD7" s="25">
        <v>142.38999999999999</v>
      </c>
      <c r="BE7" s="25" t="s">
        <v>99</v>
      </c>
      <c r="BF7" s="25" t="s">
        <v>99</v>
      </c>
      <c r="BG7" s="25" t="s">
        <v>99</v>
      </c>
      <c r="BH7" s="25" t="s">
        <v>99</v>
      </c>
      <c r="BI7" s="25">
        <v>728.73</v>
      </c>
      <c r="BJ7" s="25" t="s">
        <v>99</v>
      </c>
      <c r="BK7" s="25" t="s">
        <v>99</v>
      </c>
      <c r="BL7" s="25" t="s">
        <v>99</v>
      </c>
      <c r="BM7" s="25" t="s">
        <v>99</v>
      </c>
      <c r="BN7" s="25">
        <v>958.97</v>
      </c>
      <c r="BO7" s="25">
        <v>1043.3599999999999</v>
      </c>
      <c r="BP7" s="25" t="s">
        <v>99</v>
      </c>
      <c r="BQ7" s="25" t="s">
        <v>99</v>
      </c>
      <c r="BR7" s="25" t="s">
        <v>99</v>
      </c>
      <c r="BS7" s="25" t="s">
        <v>99</v>
      </c>
      <c r="BT7" s="25">
        <v>62.71</v>
      </c>
      <c r="BU7" s="25" t="s">
        <v>99</v>
      </c>
      <c r="BV7" s="25" t="s">
        <v>99</v>
      </c>
      <c r="BW7" s="25" t="s">
        <v>99</v>
      </c>
      <c r="BX7" s="25" t="s">
        <v>99</v>
      </c>
      <c r="BY7" s="25">
        <v>61.25</v>
      </c>
      <c r="BZ7" s="25">
        <v>56.19</v>
      </c>
      <c r="CA7" s="25" t="s">
        <v>99</v>
      </c>
      <c r="CB7" s="25" t="s">
        <v>99</v>
      </c>
      <c r="CC7" s="25" t="s">
        <v>99</v>
      </c>
      <c r="CD7" s="25" t="s">
        <v>99</v>
      </c>
      <c r="CE7" s="25">
        <v>276.5</v>
      </c>
      <c r="CF7" s="25" t="s">
        <v>99</v>
      </c>
      <c r="CG7" s="25" t="s">
        <v>99</v>
      </c>
      <c r="CH7" s="25" t="s">
        <v>99</v>
      </c>
      <c r="CI7" s="25" t="s">
        <v>99</v>
      </c>
      <c r="CJ7" s="25">
        <v>279.83</v>
      </c>
      <c r="CK7" s="25">
        <v>285.60000000000002</v>
      </c>
      <c r="CL7" s="25" t="s">
        <v>99</v>
      </c>
      <c r="CM7" s="25" t="s">
        <v>99</v>
      </c>
      <c r="CN7" s="25" t="s">
        <v>99</v>
      </c>
      <c r="CO7" s="25" t="s">
        <v>99</v>
      </c>
      <c r="CP7" s="25">
        <v>34.520000000000003</v>
      </c>
      <c r="CQ7" s="25" t="s">
        <v>99</v>
      </c>
      <c r="CR7" s="25" t="s">
        <v>99</v>
      </c>
      <c r="CS7" s="25" t="s">
        <v>99</v>
      </c>
      <c r="CT7" s="25" t="s">
        <v>99</v>
      </c>
      <c r="CU7" s="25">
        <v>54.69</v>
      </c>
      <c r="CV7" s="25">
        <v>48.33</v>
      </c>
      <c r="CW7" s="25" t="s">
        <v>99</v>
      </c>
      <c r="CX7" s="25" t="s">
        <v>99</v>
      </c>
      <c r="CY7" s="25" t="s">
        <v>99</v>
      </c>
      <c r="CZ7" s="25" t="s">
        <v>99</v>
      </c>
      <c r="DA7" s="25">
        <v>98.39</v>
      </c>
      <c r="DB7" s="25" t="s">
        <v>99</v>
      </c>
      <c r="DC7" s="25" t="s">
        <v>99</v>
      </c>
      <c r="DD7" s="25" t="s">
        <v>99</v>
      </c>
      <c r="DE7" s="25" t="s">
        <v>99</v>
      </c>
      <c r="DF7" s="25">
        <v>71.44</v>
      </c>
      <c r="DG7" s="25">
        <v>70.34</v>
      </c>
      <c r="DH7" s="25" t="s">
        <v>99</v>
      </c>
      <c r="DI7" s="25" t="s">
        <v>99</v>
      </c>
      <c r="DJ7" s="25" t="s">
        <v>99</v>
      </c>
      <c r="DK7" s="25" t="s">
        <v>99</v>
      </c>
      <c r="DL7" s="25">
        <v>5.59</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福田 亜矢子</cp:lastModifiedBy>
  <cp:lastPrinted>2026-02-26T02:05:54Z</cp:lastPrinted>
  <dcterms:created xsi:type="dcterms:W3CDTF">2025-12-12T09:09:13Z</dcterms:created>
  <dcterms:modified xsi:type="dcterms:W3CDTF">2026-03-06T07:23:50Z</dcterms:modified>
  <cp:category/>
</cp:coreProperties>
</file>