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ilesv\PUBLIC\総務財政課\財政係\報告\01_公営企業関係（簡水・集排・病院）\★公営企業に係る経営比較分析表\【R6年度決算】\"/>
    </mc:Choice>
  </mc:AlternateContent>
  <xr:revisionPtr revIDLastSave="0" documentId="13_ncr:1_{A6BB869E-AFD9-4562-9DF6-1DC200FFFB38}" xr6:coauthVersionLast="47" xr6:coauthVersionMax="47" xr10:uidLastSave="{00000000-0000-0000-0000-000000000000}"/>
  <workbookProtection workbookAlgorithmName="SHA-512" workbookHashValue="QSbfw+LVBerKUOBgOJ3jOlqC8x638fIZd3noWdOwP0lCAWrMaJJjAgQKK7IAvR6Cbr4xrqiPQQHA03KFLi6WAg==" workbookSaltValue="nSxCVgY6eStJCiQvN2Xze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P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<sst xmlns="http://schemas.openxmlformats.org/spreadsheetml/2006/main" count="319" uniqueCount="116">
  <si>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</si>
  <si>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</si>
  <si>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</si>
  <si>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</si>
  <si>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</si>
  <si>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</si>
  <si>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</si>
  <si>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</si>
  <si>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</si>
  <si>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</si>
  <si>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</si>
  <si>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</si>
  <si>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</si>
  <si>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</si>
  <si>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</si>
  <si>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</si>
  <si>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</si>
  <si>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</si>
  <si>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</si>
  <si>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</si>
  <si>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</si>
  <si>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</si>
  <si>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</si>
  <si>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</si>
  <si>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</si>
  <si>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</si>
  <si>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</si>
  <si>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</si>
  <si>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</si>
  <si>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</si>
  <si>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</si>
  <si>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</si>
  <si>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</si>
  <si>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</si>
  <si>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</si>
  <si>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</si>
  <si>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</si>
  <si>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</si>
  <si>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</si>
  <si>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</si>
  <si>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</si>
  <si>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</si>
  <si>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</si>
  <si>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</si>
  <si>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</si>
  <si>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</si>
  <si>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</si>
  <si>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</si>
  <si>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</si>
  <si>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</si>
  <si>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</si>
  <si>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</si>
  <si>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</si>
  <si>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</si>
  <si>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</si>
  <si>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</si>
  <si>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</si>
  <si>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</si>
  <si>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</si>
  <si>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</si>
  <si>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</si>
  <si>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</si>
  <si>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</si>
  <si>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</si>
  <si>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</si>
  <si>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</si>
  <si>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</si>
  <si>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</si>
  <si>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</si>
  <si>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</si>
  <si>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</si>
  <si>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</si>
  <si>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</si>
  <si>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</si>
  <si>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</si>
  <si>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</si>
  <si>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</si>
  <si>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</si>
  <si>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</si>
  <si>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</si>
  <si>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</si>
  <si>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</si>
  <si>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</si>
  <si>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</si>
  <si>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</si>
  <si>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</si>
  <si>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</si>
  <si>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</si>
  <si>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</si>
  <si>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</si>
  <si>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</si>
  <si>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</si>
  <si>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</si>
  <si>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</si>
  <si>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</si>
  <si>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</si>
  <si>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厚沢部町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</si>
  <si>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</si>
  <si>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</si>
  <si>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</si>
  <si>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</si>
  <si>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</si>
  <si>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</si>
  <si>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</si>
  <si>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</si>
  <si>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</si>
  <si>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</si>
  <si>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</si>
  <si>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</si>
  <si>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</si>
  <si>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</si>
  <si>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</si>
  <si>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</si>
  <si>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供用開始年度が平成９年度以降であり、管路については老朽化は進んでいない状況だが、処理場の設備については耐用年数を経過してきており、平成２８年度から機能強化計画に基づき順次設備更新を行っており令和2年度に終了。　　　　　　　　　　　　　　　　　　　　　　　　　　　　　　　　　　　　　　　　　　　　　　　　　・今後の計画は、最適化整備構想、維持管理適正化計画に基づき計画的に設備等の更新を行う予定。</t>
    <phoneticPr fontId="4"/>
  </si>
  <si>
    <t>・人口の減少や高齢化により加入率が横ばいとなっているため、現状のままの増収は見込めない状況であるが、平成30年6月から料金改定を実施したことにより、経常収支比率はある程度改善されたが、一般会計からの繰入の依存度は高い状況にある。・施設更新のための企業債を令和２年度まで借入したため、企業債残高対事業規模比率は高い傾向にある。・今後の施設更新に向け、経営分析等を実施し、収益減収に対する対策及び維持管理等に係る経費を抑制する手段を考えていく必要がある。</t>
    <rPh sb="74" eb="76">
      <t>ケイジョウ</t>
    </rPh>
    <phoneticPr fontId="4"/>
  </si>
  <si>
    <t>・令和６年度から公営企業会計へ移行したことに伴う収支の状況であり、収益的収支は一般会計からの繰入である他会計補助金を補填した結果の純利益となっている。　　　　　　　　　　　　　　　　　　　　　・施設更新のための企業債を令和2年度まで借入したため、企業債残高対事業規模はやや高め傾向である。　　　　　　　　　　　　　　　　　　　　　　　　　　　　　　　　　　・新築の増加、高齢化に伴う未使用者の減少等に伴う水洗化率について増加傾向である。
・汚水処理原価は令和６年度からの法適用により原価償却費の影響で増額し、この結果、経費回収率が減少しており、類似団体と比較すると低い水準になっている。　　　　　　　</t>
    <rPh sb="51" eb="54">
      <t>タカイケイ</t>
    </rPh>
    <rPh sb="54" eb="57">
      <t>ホジョキン</t>
    </rPh>
    <rPh sb="58" eb="60">
      <t>ホテン</t>
    </rPh>
    <rPh sb="62" eb="64">
      <t>ケッカ</t>
    </rPh>
    <rPh sb="65" eb="68">
      <t>ジュンリエキ</t>
    </rPh>
    <rPh sb="220" eb="222">
      <t>オスイ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</si>
</sst>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93-4053-8A52-E38078686F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E93-4053-8A52-E38078686F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43.59</c:v>
                </c:pt>
              </c:numCache>
            </c:numRef>
          </c:val>
          <c:extLst>
            <c:ext xmlns:c16="http://schemas.microsoft.com/office/drawing/2014/chart" uri="{C3380CC4-5D6E-409C-BE32-E72D297353CC}">
              <c16:uniqueId val="{00000000-0CE6-4726-8288-CDCD0EBE0C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CE6-4726-8288-CDCD0EBE0C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89.61</c:v>
                </c:pt>
              </c:numCache>
            </c:numRef>
          </c:val>
          <c:extLst>
            <c:ext xmlns:c16="http://schemas.microsoft.com/office/drawing/2014/chart" uri="{C3380CC4-5D6E-409C-BE32-E72D297353CC}">
              <c16:uniqueId val="{00000000-7BE7-4B7C-AA88-009583C4DA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BE7-4B7C-AA88-009583C4DA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101.59</c:v>
                </c:pt>
              </c:numCache>
            </c:numRef>
          </c:val>
          <c:extLst>
            <c:ext xmlns:c16="http://schemas.microsoft.com/office/drawing/2014/chart" uri="{C3380CC4-5D6E-409C-BE32-E72D297353CC}">
              <c16:uniqueId val="{00000000-1E34-40E8-A064-83515F686A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1E34-40E8-A064-83515F686A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5.71</c:v>
                </c:pt>
              </c:numCache>
            </c:numRef>
          </c:val>
          <c:extLst>
            <c:ext xmlns:c16="http://schemas.microsoft.com/office/drawing/2014/chart" uri="{C3380CC4-5D6E-409C-BE32-E72D297353CC}">
              <c16:uniqueId val="{00000000-A3AA-473A-A02E-947589A0D7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3AA-473A-A02E-947589A0D7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C3-4358-8D81-F1FED6C0C5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7C3-4358-8D81-F1FED6C0C5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1D-4CC0-B700-566AB7789C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A1D-4CC0-B700-566AB7789C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89.87</c:v>
                </c:pt>
              </c:numCache>
            </c:numRef>
          </c:val>
          <c:extLst>
            <c:ext xmlns:c16="http://schemas.microsoft.com/office/drawing/2014/chart" uri="{C3380CC4-5D6E-409C-BE32-E72D297353CC}">
              <c16:uniqueId val="{00000000-8718-4E84-A7CD-0482C4C007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718-4E84-A7CD-0482C4C007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921.9</c:v>
                </c:pt>
              </c:numCache>
            </c:numRef>
          </c:val>
          <c:extLst>
            <c:ext xmlns:c16="http://schemas.microsoft.com/office/drawing/2014/chart" uri="{C3380CC4-5D6E-409C-BE32-E72D297353CC}">
              <c16:uniqueId val="{00000000-D366-487D-AC79-6FED908B04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366-487D-AC79-6FED908B04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12.8</c:v>
                </c:pt>
              </c:numCache>
            </c:numRef>
          </c:val>
          <c:extLst>
            <c:ext xmlns:c16="http://schemas.microsoft.com/office/drawing/2014/chart" uri="{C3380CC4-5D6E-409C-BE32-E72D297353CC}">
              <c16:uniqueId val="{00000000-ABD6-4D1D-920E-120D8DE576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ABD6-4D1D-920E-120D8DE576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1364.37</c:v>
                </c:pt>
              </c:numCache>
            </c:numRef>
          </c:val>
          <c:extLst>
            <c:ext xmlns:c16="http://schemas.microsoft.com/office/drawing/2014/chart" uri="{C3380CC4-5D6E-409C-BE32-E72D297353CC}">
              <c16:uniqueId val="{00000000-F9BE-4915-8B0D-DCB685C179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F9BE-4915-8B0D-DCB685C179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厚沢部町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3269</v>
      </c>
      <c r="AM8" s="44"/>
      <c r="AN8" s="44"/>
      <c r="AO8" s="44"/>
      <c r="AP8" s="44"/>
      <c r="AQ8" s="44"/>
      <c r="AR8" s="44"/>
      <c r="AS8" s="44"/>
      <c r="AT8" s="45">
        <f>データ!T6</f>
        <v>460.58</v>
      </c>
      <c r="AU8" s="45"/>
      <c r="AV8" s="45"/>
      <c r="AW8" s="45"/>
      <c r="AX8" s="45"/>
      <c r="AY8" s="45"/>
      <c r="AZ8" s="45"/>
      <c r="BA8" s="45"/>
      <c r="BB8" s="45">
        <f>データ!U6</f>
        <v>7.1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88.21</v>
      </c>
      <c r="J10" s="45"/>
      <c r="K10" s="45"/>
      <c r="L10" s="45"/>
      <c r="M10" s="45"/>
      <c r="N10" s="45"/>
      <c r="O10" s="45"/>
      <c r="P10" s="45">
        <f>データ!P6</f>
        <v>58.45</v>
      </c>
      <c r="Q10" s="45"/>
      <c r="R10" s="45"/>
      <c r="S10" s="45"/>
      <c r="T10" s="45"/>
      <c r="U10" s="45"/>
      <c r="V10" s="45"/>
      <c r="W10" s="45">
        <f>データ!Q6</f>
        <v>74.34</v>
      </c>
      <c r="X10" s="45"/>
      <c r="Y10" s="45"/>
      <c r="Z10" s="45"/>
      <c r="AA10" s="45"/>
      <c r="AB10" s="45"/>
      <c r="AC10" s="45"/>
      <c r="AD10" s="44">
        <f>データ!R6</f>
        <v>3500</v>
      </c>
      <c r="AE10" s="44"/>
      <c r="AF10" s="44"/>
      <c r="AG10" s="44"/>
      <c r="AH10" s="44"/>
      <c r="AI10" s="44"/>
      <c r="AJ10" s="44"/>
      <c r="AK10" s="2"/>
      <c r="AL10" s="44">
        <f>データ!V6</f>
        <v>1896</v>
      </c>
      <c r="AM10" s="44"/>
      <c r="AN10" s="44"/>
      <c r="AO10" s="44"/>
      <c r="AP10" s="44"/>
      <c r="AQ10" s="44"/>
      <c r="AR10" s="44"/>
      <c r="AS10" s="44"/>
      <c r="AT10" s="45">
        <f>データ!W6</f>
        <v>0.83</v>
      </c>
      <c r="AU10" s="45"/>
      <c r="AV10" s="45"/>
      <c r="AW10" s="45"/>
      <c r="AX10" s="45"/>
      <c r="AY10" s="45"/>
      <c r="AZ10" s="45"/>
      <c r="BA10" s="45"/>
      <c r="BB10" s="45">
        <f>データ!X6</f>
        <v>2284.34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RbFPs0KjcvdsXMIxebV82X6JJvtkRn7paYlsXJHMqDnclYuFEmCb2YRYxt5Ec98zGTfwdSHYUOXdr+7Vu/aHg==" saltValue="Ljetzry264J+/C/NRYz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13633</v>
      </c>
      <c r="D6" s="19">
        <f t="shared" si="3"/>
        <v>46</v>
      </c>
      <c r="E6" s="19">
        <f t="shared" si="3"/>
        <v>17</v>
      </c>
      <c r="F6" s="19">
        <f t="shared" si="3"/>
        <v>5</v>
      </c>
      <c r="G6" s="19">
        <f t="shared" si="3"/>
        <v>0</v>
      </c>
      <c r="H6" s="19" t="str">
        <f t="shared" si="3"/>
        <v>北海道　厚沢部町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88.21</v>
      </c>
      <c r="P6" s="20">
        <f t="shared" si="3"/>
        <v>58.45</v>
      </c>
      <c r="Q6" s="20">
        <f t="shared" si="3"/>
        <v>74.34</v>
      </c>
      <c r="R6" s="20">
        <f t="shared" si="3"/>
        <v>3500</v>
      </c>
      <c r="S6" s="20">
        <f t="shared" si="3"/>
        <v>3269</v>
      </c>
      <c r="T6" s="20">
        <f t="shared" si="3"/>
        <v>460.58</v>
      </c>
      <c r="U6" s="20">
        <f t="shared" si="3"/>
        <v>7.1</v>
      </c>
      <c r="V6" s="20">
        <f t="shared" si="3"/>
        <v>1896</v>
      </c>
      <c r="W6" s="20">
        <f t="shared" si="3"/>
        <v>0.83</v>
      </c>
      <c r="X6" s="20">
        <f t="shared" si="3"/>
        <v>2284.34</v>
      </c>
      <c r="Y6" s="21" t="str">
        <f>IF(Y7="",NA(),Y7)</f>
        <v>-</v>
      </c>
      <c r="Z6" s="21" t="str">
        <f t="shared" ref="Z6:AH6" si="4">IF(Z7="",NA(),Z7)</f>
        <v>-</v>
      </c>
      <c r="AA6" s="21" t="str">
        <f t="shared" si="4"/>
        <v>-</v>
      </c>
      <c r="AB6" s="21" t="str">
        <f t="shared" si="4"/>
        <v>-</v>
      </c>
      <c r="AC6" s="21">
        <f t="shared" si="4"/>
        <v>101.59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89.87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921.9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12.8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1364.37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43.59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89.61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5.71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13633</v>
      </c>
      <c r="D7" s="23">
        <v>46</v>
      </c>
      <c r="E7" s="23">
        <v>17</v>
      </c>
      <c r="F7" s="23">
        <v>5</v>
      </c>
      <c r="G7" s="23">
        <v>0</v>
      </c>
      <c r="H7" s="23" t="s">
        <v>96</v>
      </c>
      <c r="I7" s="23" t="s">
        <v>97</v>
      </c>
      <c r="J7" s="23" t="s">
        <v>98</v>
      </c>
      <c r="K7" s="23" t="s">
        <v>99</v>
      </c>
      <c r="L7" s="23" t="s">
        <v>100</v>
      </c>
      <c r="M7" s="23" t="s">
        <v>101</v>
      </c>
      <c r="N7" s="24" t="s">
        <v>102</v>
      </c>
      <c r="O7" s="24">
        <v>88.21</v>
      </c>
      <c r="P7" s="24">
        <v>58.45</v>
      </c>
      <c r="Q7" s="24">
        <v>74.34</v>
      </c>
      <c r="R7" s="24">
        <v>3500</v>
      </c>
      <c r="S7" s="24">
        <v>3269</v>
      </c>
      <c r="T7" s="24">
        <v>460.58</v>
      </c>
      <c r="U7" s="24">
        <v>7.1</v>
      </c>
      <c r="V7" s="24">
        <v>1896</v>
      </c>
      <c r="W7" s="24">
        <v>0.83</v>
      </c>
      <c r="X7" s="24">
        <v>2284.34</v>
      </c>
      <c r="Y7" s="24" t="s">
        <v>102</v>
      </c>
      <c r="Z7" s="24" t="s">
        <v>102</v>
      </c>
      <c r="AA7" s="24" t="s">
        <v>102</v>
      </c>
      <c r="AB7" s="24" t="s">
        <v>102</v>
      </c>
      <c r="AC7" s="24">
        <v>101.59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89.87</v>
      </c>
      <c r="AZ7" s="24" t="s">
        <v>102</v>
      </c>
      <c r="BA7" s="24" t="s">
        <v>102</v>
      </c>
      <c r="BB7" s="24" t="s">
        <v>102</v>
      </c>
      <c r="BC7" s="24" t="s">
        <v>102</v>
      </c>
      <c r="BD7" s="24">
        <v>58.25</v>
      </c>
      <c r="BE7" s="24">
        <v>47.19</v>
      </c>
      <c r="BF7" s="24" t="s">
        <v>102</v>
      </c>
      <c r="BG7" s="24" t="s">
        <v>102</v>
      </c>
      <c r="BH7" s="24" t="s">
        <v>102</v>
      </c>
      <c r="BI7" s="24" t="s">
        <v>102</v>
      </c>
      <c r="BJ7" s="24">
        <v>921.9</v>
      </c>
      <c r="BK7" s="24" t="s">
        <v>102</v>
      </c>
      <c r="BL7" s="24" t="s">
        <v>102</v>
      </c>
      <c r="BM7" s="24" t="s">
        <v>102</v>
      </c>
      <c r="BN7" s="24" t="s">
        <v>102</v>
      </c>
      <c r="BO7" s="24">
        <v>791.46</v>
      </c>
      <c r="BP7" s="24">
        <v>798.1</v>
      </c>
      <c r="BQ7" s="24" t="s">
        <v>102</v>
      </c>
      <c r="BR7" s="24" t="s">
        <v>102</v>
      </c>
      <c r="BS7" s="24" t="s">
        <v>102</v>
      </c>
      <c r="BT7" s="24" t="s">
        <v>102</v>
      </c>
      <c r="BU7" s="24">
        <v>12.8</v>
      </c>
      <c r="BV7" s="24" t="s">
        <v>102</v>
      </c>
      <c r="BW7" s="24" t="s">
        <v>102</v>
      </c>
      <c r="BX7" s="24" t="s">
        <v>102</v>
      </c>
      <c r="BY7" s="24" t="s">
        <v>102</v>
      </c>
      <c r="BZ7" s="24">
        <v>47.96</v>
      </c>
      <c r="CA7" s="24">
        <v>54.51</v>
      </c>
      <c r="CB7" s="24" t="s">
        <v>102</v>
      </c>
      <c r="CC7" s="24" t="s">
        <v>102</v>
      </c>
      <c r="CD7" s="24" t="s">
        <v>102</v>
      </c>
      <c r="CE7" s="24" t="s">
        <v>102</v>
      </c>
      <c r="CF7" s="24">
        <v>1364.37</v>
      </c>
      <c r="CG7" s="24" t="s">
        <v>102</v>
      </c>
      <c r="CH7" s="24" t="s">
        <v>102</v>
      </c>
      <c r="CI7" s="24" t="s">
        <v>102</v>
      </c>
      <c r="CJ7" s="24" t="s">
        <v>102</v>
      </c>
      <c r="CK7" s="24">
        <v>325.85000000000002</v>
      </c>
      <c r="CL7" s="24">
        <v>286.33</v>
      </c>
      <c r="CM7" s="24" t="s">
        <v>102</v>
      </c>
      <c r="CN7" s="24" t="s">
        <v>102</v>
      </c>
      <c r="CO7" s="24" t="s">
        <v>102</v>
      </c>
      <c r="CP7" s="24" t="s">
        <v>102</v>
      </c>
      <c r="CQ7" s="24">
        <v>43.59</v>
      </c>
      <c r="CR7" s="24" t="s">
        <v>102</v>
      </c>
      <c r="CS7" s="24" t="s">
        <v>102</v>
      </c>
      <c r="CT7" s="24" t="s">
        <v>102</v>
      </c>
      <c r="CU7" s="24" t="s">
        <v>102</v>
      </c>
      <c r="CV7" s="24">
        <v>45.32</v>
      </c>
      <c r="CW7" s="24">
        <v>49.92</v>
      </c>
      <c r="CX7" s="24" t="s">
        <v>102</v>
      </c>
      <c r="CY7" s="24" t="s">
        <v>102</v>
      </c>
      <c r="CZ7" s="24" t="s">
        <v>102</v>
      </c>
      <c r="DA7" s="24" t="s">
        <v>102</v>
      </c>
      <c r="DB7" s="24">
        <v>89.61</v>
      </c>
      <c r="DC7" s="24" t="s">
        <v>102</v>
      </c>
      <c r="DD7" s="24" t="s">
        <v>102</v>
      </c>
      <c r="DE7" s="24" t="s">
        <v>102</v>
      </c>
      <c r="DF7" s="24" t="s">
        <v>102</v>
      </c>
      <c r="DG7" s="24">
        <v>83.54</v>
      </c>
      <c r="DH7" s="24">
        <v>87.8</v>
      </c>
      <c r="DI7" s="24" t="s">
        <v>102</v>
      </c>
      <c r="DJ7" s="24" t="s">
        <v>102</v>
      </c>
      <c r="DK7" s="24" t="s">
        <v>102</v>
      </c>
      <c r="DL7" s="24" t="s">
        <v>102</v>
      </c>
      <c r="DM7" s="24">
        <v>5.71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亜矢子</cp:lastModifiedBy>
  <cp:lastPrinted>2026-02-26T02:06:53Z</cp:lastPrinted>
  <dcterms:created xsi:type="dcterms:W3CDTF">2025-12-23T06:15:24Z</dcterms:created>
  <dcterms:modified xsi:type="dcterms:W3CDTF">2026-03-06T07:24:11Z</dcterms:modified>
  <cp:category/>
</cp:coreProperties>
</file>